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3" sheetId="1" r:id="rId1"/>
    <sheet name="Sheet2" sheetId="3" r:id="rId2"/>
  </sheets>
  <definedNames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<sst xmlns="http://schemas.openxmlformats.org/spreadsheetml/2006/main" count="135" uniqueCount="125">
  <si>
    <t>民乐县2024年森林生态效益补偿补助护林员劳务补助发放花名册</t>
  </si>
  <si>
    <t>乡镇名称</t>
  </si>
  <si>
    <t>序号</t>
  </si>
  <si>
    <t>姓  名</t>
  </si>
  <si>
    <t>村名</t>
  </si>
  <si>
    <t>管护责任区名称</t>
  </si>
  <si>
    <t>管护面积</t>
  </si>
  <si>
    <t>第一季度（25%）</t>
  </si>
  <si>
    <t>第二季度（25%）</t>
  </si>
  <si>
    <t>第三季度（20%）</t>
  </si>
  <si>
    <t>第四季度（30%）</t>
  </si>
  <si>
    <t>全年应发金额</t>
  </si>
  <si>
    <t>合           计</t>
  </si>
  <si>
    <t>南古镇</t>
  </si>
  <si>
    <t>孙殿银</t>
  </si>
  <si>
    <t>南古镇马蹄村</t>
  </si>
  <si>
    <t>马蹄村</t>
  </si>
  <si>
    <t>朱鹏元</t>
  </si>
  <si>
    <t>南古镇东朱村</t>
  </si>
  <si>
    <t>东朱村、西朱村</t>
  </si>
  <si>
    <t>李全春</t>
  </si>
  <si>
    <t>南古镇高郝村</t>
  </si>
  <si>
    <t>高郝村</t>
  </si>
  <si>
    <t>刘建才</t>
  </si>
  <si>
    <t>南古镇柳谷村</t>
  </si>
  <si>
    <t>柳谷村</t>
  </si>
  <si>
    <t>鲁武元</t>
  </si>
  <si>
    <t>南古镇景会村</t>
  </si>
  <si>
    <t>景会村</t>
  </si>
  <si>
    <t>钱乐年</t>
  </si>
  <si>
    <t>南古镇左卫寨村</t>
  </si>
  <si>
    <t>左卫村</t>
  </si>
  <si>
    <t>孙宝元</t>
  </si>
  <si>
    <t>南古镇城东村</t>
  </si>
  <si>
    <t>城东村、杨坊村</t>
  </si>
  <si>
    <t>段峰山</t>
  </si>
  <si>
    <t>南古镇岔家堡村</t>
  </si>
  <si>
    <t>城南村、何庄村</t>
  </si>
  <si>
    <t>新天镇</t>
  </si>
  <si>
    <t>崔思元</t>
  </si>
  <si>
    <t>王什村一组</t>
  </si>
  <si>
    <t>王什村管护责任区</t>
  </si>
  <si>
    <t>郑  涛</t>
  </si>
  <si>
    <t>太平村三组</t>
  </si>
  <si>
    <t>太平村管护责任区</t>
  </si>
  <si>
    <t>何成义</t>
  </si>
  <si>
    <t>山寨村三</t>
  </si>
  <si>
    <t>山寨村管护责任区</t>
  </si>
  <si>
    <t>郑茂</t>
  </si>
  <si>
    <t>毛兴成</t>
  </si>
  <si>
    <t>王什村七组</t>
  </si>
  <si>
    <t>吴鹏</t>
  </si>
  <si>
    <t>王什村四组</t>
  </si>
  <si>
    <t>民联镇</t>
  </si>
  <si>
    <t>章玉林</t>
  </si>
  <si>
    <t>龙山村</t>
  </si>
  <si>
    <t>龙山村管护责任区</t>
  </si>
  <si>
    <t>邵维银</t>
  </si>
  <si>
    <t>张超</t>
  </si>
  <si>
    <t>张明村</t>
  </si>
  <si>
    <t>张明村管护责任区</t>
  </si>
  <si>
    <t>马国才</t>
  </si>
  <si>
    <t>屯粮村</t>
  </si>
  <si>
    <t>屯粮管护责任区</t>
  </si>
  <si>
    <t>邵天昌</t>
  </si>
  <si>
    <t>白明</t>
  </si>
  <si>
    <t>上翟寨村</t>
  </si>
  <si>
    <t>上翟寨村管护责任区</t>
  </si>
  <si>
    <t>张宗虎</t>
  </si>
  <si>
    <t>东升村</t>
  </si>
  <si>
    <t>东升村管护责任区</t>
  </si>
  <si>
    <t>朱晓萍</t>
  </si>
  <si>
    <t>郭家湾村</t>
  </si>
  <si>
    <t>郭家湾村管护责任区</t>
  </si>
  <si>
    <t>丰乐镇</t>
  </si>
  <si>
    <t>1</t>
  </si>
  <si>
    <t>任彩霞</t>
  </si>
  <si>
    <t>张满村</t>
  </si>
  <si>
    <t>南旱地管护责任区</t>
  </si>
  <si>
    <t>2</t>
  </si>
  <si>
    <t>韩登福</t>
  </si>
  <si>
    <t>武城村</t>
  </si>
  <si>
    <t>3</t>
  </si>
  <si>
    <t>唐秉贵</t>
  </si>
  <si>
    <t>双营村</t>
  </si>
  <si>
    <t>4</t>
  </si>
  <si>
    <t>钟延智</t>
  </si>
  <si>
    <t>何庄村</t>
  </si>
  <si>
    <t>何庄村管护责任区</t>
  </si>
  <si>
    <t>5</t>
  </si>
  <si>
    <t>郑银玲</t>
  </si>
  <si>
    <t>涌泉村</t>
  </si>
  <si>
    <t>野狐子台管护责任区</t>
  </si>
  <si>
    <t>6</t>
  </si>
  <si>
    <t>张斌国</t>
  </si>
  <si>
    <t>白庙村</t>
  </si>
  <si>
    <t>白庙村管护责任区</t>
  </si>
  <si>
    <t>7</t>
  </si>
  <si>
    <t>柏萍</t>
  </si>
  <si>
    <t>易湾村</t>
  </si>
  <si>
    <t>易湾村管护责任区</t>
  </si>
  <si>
    <t>顺化镇</t>
  </si>
  <si>
    <t>王琪</t>
  </si>
  <si>
    <t>曹营村</t>
  </si>
  <si>
    <t>曹营村管护责任区</t>
  </si>
  <si>
    <t>洪水镇</t>
  </si>
  <si>
    <t>陈淑文</t>
  </si>
  <si>
    <t>山城子村</t>
  </si>
  <si>
    <t>山城村、上柴管护责任区</t>
  </si>
  <si>
    <t>曹林</t>
  </si>
  <si>
    <t>友爱村</t>
  </si>
  <si>
    <t>友爱村管护责任区</t>
  </si>
  <si>
    <t>刘德银</t>
  </si>
  <si>
    <t>红石湾村</t>
  </si>
  <si>
    <t>红石湾村管护责任区</t>
  </si>
  <si>
    <t>永固镇</t>
  </si>
  <si>
    <t>夏金女</t>
  </si>
  <si>
    <t>八卦营村</t>
  </si>
  <si>
    <t>八卦营村管护责任区</t>
  </si>
  <si>
    <t>于继堂</t>
  </si>
  <si>
    <t>姚寨村</t>
  </si>
  <si>
    <t>姚寨村管护责任区</t>
  </si>
  <si>
    <t>张文学</t>
  </si>
  <si>
    <t>南关村</t>
  </si>
  <si>
    <t>南关村管护责任区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</si>
</sst>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</numFmts>
  <fonts count="36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8"/>
      <color rgb="FF000000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仿宋_GB2312"/>
      <charset val="134"/>
    </font>
    <font>
      <sz val="10"/>
      <color rgb="FF002060"/>
      <name val="仿宋_GB2312"/>
      <charset val="134"/>
    </font>
    <font>
      <sz val="10"/>
      <color rgb="FF000000"/>
      <name val="Microsoft YaHei UI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/>
  </cellStyleXfs>
  <cellXfs count="6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7" fontId="1" fillId="3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center" vertical="center" wrapText="1"/>
    </xf>
    <xf numFmtId="177" fontId="1" fillId="3" borderId="7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1"/>
  <sheetViews>
    <sheetView tabSelected="1" workbookViewId="0">
      <pane ySplit="4" topLeftCell="A35" activePane="bottomLeft" state="frozen"/>
      <selection/>
      <selection pane="bottomLeft" activeCell="G19" sqref="G19"/>
    </sheetView>
  </sheetViews>
  <sheetFormatPr defaultColWidth="9" defaultRowHeight="12" customHeight="1"/>
  <cols>
    <col min="1" max="1" width="5.87878787878788" style="6" customWidth="1"/>
    <col min="2" max="2" width="2.25" style="1" customWidth="1"/>
    <col min="3" max="3" width="5.87878787878788" style="1" customWidth="1"/>
    <col min="4" max="4" width="7" style="1" customWidth="1"/>
    <col min="5" max="5" width="7.87878787878788" style="1" customWidth="1"/>
    <col min="6" max="6" width="11.3787878787879" style="7" customWidth="1"/>
    <col min="7" max="11" width="11.3787878787879" style="8" customWidth="1"/>
    <col min="12" max="33" width="9" style="1"/>
  </cols>
  <sheetData>
    <row r="1" s="1" customFormat="1" ht="36" customHeight="1" spans="1:11">
      <c r="A1" s="9" t="s">
        <v>0</v>
      </c>
      <c r="B1" s="10"/>
      <c r="C1" s="10"/>
      <c r="D1" s="10"/>
      <c r="E1" s="10"/>
      <c r="F1" s="11"/>
      <c r="G1" s="11"/>
      <c r="H1" s="11"/>
      <c r="I1" s="11"/>
      <c r="J1" s="11"/>
      <c r="K1" s="11"/>
    </row>
    <row r="2" s="1" customFormat="1" ht="29.1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="2" customFormat="1" ht="29.1" customHeight="1" spans="1:11">
      <c r="A3" s="12"/>
      <c r="B3" s="13"/>
      <c r="C3" s="13"/>
      <c r="D3" s="13"/>
      <c r="E3" s="13"/>
      <c r="F3" s="14"/>
      <c r="G3" s="15"/>
      <c r="H3" s="15"/>
      <c r="I3" s="15"/>
      <c r="J3" s="15"/>
      <c r="K3" s="15"/>
    </row>
    <row r="4" s="3" customFormat="1" ht="27" customHeight="1" spans="1:11">
      <c r="A4" s="16" t="s">
        <v>12</v>
      </c>
      <c r="B4" s="17"/>
      <c r="C4" s="17"/>
      <c r="D4" s="18"/>
      <c r="E4" s="18"/>
      <c r="F4" s="19">
        <f>F5+F14+F21+F30+F38+F40+F44</f>
        <v>54916.66</v>
      </c>
      <c r="G4" s="19">
        <f>K4*0.25</f>
        <v>65899.992</v>
      </c>
      <c r="H4" s="19">
        <f>K4*0.25</f>
        <v>65899.992</v>
      </c>
      <c r="I4" s="19">
        <f>K4*0.2</f>
        <v>52719.9936</v>
      </c>
      <c r="J4" s="19">
        <f>K4*0.3</f>
        <v>79079.9904</v>
      </c>
      <c r="K4" s="19">
        <f>K5+K14+K21+K30+K38+K40+K44</f>
        <v>263599.968</v>
      </c>
    </row>
    <row r="5" s="2" customFormat="1" ht="27" customHeight="1" spans="1:11">
      <c r="A5" s="20" t="s">
        <v>13</v>
      </c>
      <c r="B5" s="13"/>
      <c r="C5" s="13"/>
      <c r="D5" s="13"/>
      <c r="E5" s="13"/>
      <c r="F5" s="15">
        <f>F6+F7+F8+F9+F10+F11+F12+F13</f>
        <v>14281.33</v>
      </c>
      <c r="G5" s="21">
        <f t="shared" ref="G5:G47" si="0">K5*0.25</f>
        <v>17137.596</v>
      </c>
      <c r="H5" s="21">
        <f t="shared" ref="H5:H47" si="1">K5*0.25</f>
        <v>17137.596</v>
      </c>
      <c r="I5" s="21">
        <f t="shared" ref="I5:I47" si="2">K5*0.2</f>
        <v>13710.0768</v>
      </c>
      <c r="J5" s="21">
        <f t="shared" ref="J5:J47" si="3">K5*0.3</f>
        <v>20565.1152</v>
      </c>
      <c r="K5" s="59">
        <f>F5*4.8</f>
        <v>68550.384</v>
      </c>
    </row>
    <row r="6" s="4" customFormat="1" ht="33" customHeight="1" spans="1:11">
      <c r="A6" s="22"/>
      <c r="B6" s="23">
        <v>1</v>
      </c>
      <c r="C6" s="23" t="s">
        <v>14</v>
      </c>
      <c r="D6" s="23" t="s">
        <v>15</v>
      </c>
      <c r="E6" s="23" t="s">
        <v>16</v>
      </c>
      <c r="F6" s="24">
        <v>2103.32</v>
      </c>
      <c r="G6" s="25">
        <f t="shared" si="0"/>
        <v>2523.984</v>
      </c>
      <c r="H6" s="25">
        <f t="shared" si="1"/>
        <v>2523.984</v>
      </c>
      <c r="I6" s="25">
        <f t="shared" si="2"/>
        <v>2019.1872</v>
      </c>
      <c r="J6" s="25">
        <f t="shared" si="3"/>
        <v>3028.7808</v>
      </c>
      <c r="K6" s="60">
        <f t="shared" ref="K6:K14" si="4">F6*4.8</f>
        <v>10095.936</v>
      </c>
    </row>
    <row r="7" s="4" customFormat="1" ht="30" customHeight="1" spans="1:11">
      <c r="A7" s="22"/>
      <c r="B7" s="23">
        <v>2</v>
      </c>
      <c r="C7" s="23" t="s">
        <v>17</v>
      </c>
      <c r="D7" s="23" t="s">
        <v>18</v>
      </c>
      <c r="E7" s="23" t="s">
        <v>19</v>
      </c>
      <c r="F7" s="24">
        <v>1211.8</v>
      </c>
      <c r="G7" s="25">
        <f t="shared" si="0"/>
        <v>1454.16</v>
      </c>
      <c r="H7" s="25">
        <f t="shared" si="1"/>
        <v>1454.16</v>
      </c>
      <c r="I7" s="25">
        <f t="shared" si="2"/>
        <v>1163.328</v>
      </c>
      <c r="J7" s="25">
        <f t="shared" si="3"/>
        <v>1744.992</v>
      </c>
      <c r="K7" s="60">
        <f t="shared" si="4"/>
        <v>5816.64</v>
      </c>
    </row>
    <row r="8" s="4" customFormat="1" ht="33.95" customHeight="1" spans="1:11">
      <c r="A8" s="22"/>
      <c r="B8" s="23">
        <v>3</v>
      </c>
      <c r="C8" s="23" t="s">
        <v>20</v>
      </c>
      <c r="D8" s="23" t="s">
        <v>21</v>
      </c>
      <c r="E8" s="23" t="s">
        <v>22</v>
      </c>
      <c r="F8" s="24">
        <v>2914.05</v>
      </c>
      <c r="G8" s="25">
        <f t="shared" si="0"/>
        <v>3496.86</v>
      </c>
      <c r="H8" s="25">
        <f t="shared" si="1"/>
        <v>3496.86</v>
      </c>
      <c r="I8" s="25">
        <f t="shared" si="2"/>
        <v>2797.488</v>
      </c>
      <c r="J8" s="25">
        <f t="shared" si="3"/>
        <v>4196.232</v>
      </c>
      <c r="K8" s="60">
        <f t="shared" si="4"/>
        <v>13987.44</v>
      </c>
    </row>
    <row r="9" s="4" customFormat="1" ht="33" customHeight="1" spans="1:11">
      <c r="A9" s="22"/>
      <c r="B9" s="23">
        <v>4</v>
      </c>
      <c r="C9" s="23" t="s">
        <v>23</v>
      </c>
      <c r="D9" s="23" t="s">
        <v>24</v>
      </c>
      <c r="E9" s="23" t="s">
        <v>25</v>
      </c>
      <c r="F9" s="24">
        <v>1643.6</v>
      </c>
      <c r="G9" s="25">
        <f t="shared" si="0"/>
        <v>1972.32</v>
      </c>
      <c r="H9" s="25">
        <f t="shared" si="1"/>
        <v>1972.32</v>
      </c>
      <c r="I9" s="25">
        <f t="shared" si="2"/>
        <v>1577.856</v>
      </c>
      <c r="J9" s="25">
        <f t="shared" si="3"/>
        <v>2366.784</v>
      </c>
      <c r="K9" s="60">
        <f t="shared" si="4"/>
        <v>7889.28</v>
      </c>
    </row>
    <row r="10" s="4" customFormat="1" ht="33.95" customHeight="1" spans="1:11">
      <c r="A10" s="22"/>
      <c r="B10" s="23">
        <v>5</v>
      </c>
      <c r="C10" s="23" t="s">
        <v>26</v>
      </c>
      <c r="D10" s="23" t="s">
        <v>27</v>
      </c>
      <c r="E10" s="23" t="s">
        <v>28</v>
      </c>
      <c r="F10" s="24">
        <v>1942.32</v>
      </c>
      <c r="G10" s="25">
        <f t="shared" si="0"/>
        <v>2330.784</v>
      </c>
      <c r="H10" s="25">
        <f t="shared" si="1"/>
        <v>2330.784</v>
      </c>
      <c r="I10" s="25">
        <f t="shared" si="2"/>
        <v>1864.6272</v>
      </c>
      <c r="J10" s="25">
        <f t="shared" si="3"/>
        <v>2796.9408</v>
      </c>
      <c r="K10" s="60">
        <f t="shared" si="4"/>
        <v>9323.136</v>
      </c>
    </row>
    <row r="11" s="4" customFormat="1" ht="44.1" customHeight="1" spans="1:11">
      <c r="A11" s="22"/>
      <c r="B11" s="23">
        <v>6</v>
      </c>
      <c r="C11" s="23" t="s">
        <v>29</v>
      </c>
      <c r="D11" s="23" t="s">
        <v>30</v>
      </c>
      <c r="E11" s="23" t="s">
        <v>31</v>
      </c>
      <c r="F11" s="24">
        <v>1726.41</v>
      </c>
      <c r="G11" s="25">
        <f t="shared" si="0"/>
        <v>2071.692</v>
      </c>
      <c r="H11" s="25">
        <f t="shared" si="1"/>
        <v>2071.692</v>
      </c>
      <c r="I11" s="25">
        <f t="shared" si="2"/>
        <v>1657.3536</v>
      </c>
      <c r="J11" s="25">
        <f t="shared" si="3"/>
        <v>2486.0304</v>
      </c>
      <c r="K11" s="60">
        <f t="shared" si="4"/>
        <v>8286.768</v>
      </c>
    </row>
    <row r="12" s="5" customFormat="1" ht="33" customHeight="1" spans="1:11">
      <c r="A12" s="22"/>
      <c r="B12" s="23">
        <v>7</v>
      </c>
      <c r="C12" s="23" t="s">
        <v>32</v>
      </c>
      <c r="D12" s="23" t="s">
        <v>33</v>
      </c>
      <c r="E12" s="23" t="s">
        <v>34</v>
      </c>
      <c r="F12" s="24">
        <v>1013.18</v>
      </c>
      <c r="G12" s="25">
        <f t="shared" si="0"/>
        <v>1215.816</v>
      </c>
      <c r="H12" s="25">
        <f t="shared" si="1"/>
        <v>1215.816</v>
      </c>
      <c r="I12" s="25">
        <f t="shared" si="2"/>
        <v>972.6528</v>
      </c>
      <c r="J12" s="25">
        <f t="shared" si="3"/>
        <v>1458.9792</v>
      </c>
      <c r="K12" s="60">
        <f t="shared" si="4"/>
        <v>4863.264</v>
      </c>
    </row>
    <row r="13" s="5" customFormat="1" ht="48" customHeight="1" spans="1:11">
      <c r="A13" s="26"/>
      <c r="B13" s="23">
        <v>8</v>
      </c>
      <c r="C13" s="23" t="s">
        <v>35</v>
      </c>
      <c r="D13" s="23" t="s">
        <v>36</v>
      </c>
      <c r="E13" s="23" t="s">
        <v>37</v>
      </c>
      <c r="F13" s="24">
        <v>1726.65</v>
      </c>
      <c r="G13" s="25">
        <f t="shared" si="0"/>
        <v>2071.98</v>
      </c>
      <c r="H13" s="25">
        <f t="shared" si="1"/>
        <v>2071.98</v>
      </c>
      <c r="I13" s="25">
        <f t="shared" si="2"/>
        <v>1657.584</v>
      </c>
      <c r="J13" s="25">
        <f t="shared" si="3"/>
        <v>2486.376</v>
      </c>
      <c r="K13" s="61">
        <f t="shared" si="4"/>
        <v>8287.92</v>
      </c>
    </row>
    <row r="14" s="4" customFormat="1" ht="27" customHeight="1" spans="1:11">
      <c r="A14" s="20" t="s">
        <v>38</v>
      </c>
      <c r="B14" s="27"/>
      <c r="C14" s="28"/>
      <c r="D14" s="28"/>
      <c r="E14" s="28"/>
      <c r="F14" s="29">
        <f>F15+F16+F17+F18+F19+F20</f>
        <v>8642.76</v>
      </c>
      <c r="G14" s="21">
        <f t="shared" si="0"/>
        <v>10371.312</v>
      </c>
      <c r="H14" s="21">
        <f t="shared" si="1"/>
        <v>10371.312</v>
      </c>
      <c r="I14" s="21">
        <f t="shared" si="2"/>
        <v>8297.0496</v>
      </c>
      <c r="J14" s="21">
        <f t="shared" si="3"/>
        <v>12445.5744</v>
      </c>
      <c r="K14" s="29">
        <f t="shared" si="4"/>
        <v>41485.248</v>
      </c>
    </row>
    <row r="15" s="5" customFormat="1" ht="33.95" customHeight="1" spans="1:11">
      <c r="A15" s="30"/>
      <c r="B15" s="31">
        <v>1</v>
      </c>
      <c r="C15" s="32" t="s">
        <v>39</v>
      </c>
      <c r="D15" s="23" t="s">
        <v>40</v>
      </c>
      <c r="E15" s="23" t="s">
        <v>41</v>
      </c>
      <c r="F15" s="33">
        <v>1415.55</v>
      </c>
      <c r="G15" s="25">
        <f t="shared" si="0"/>
        <v>1698.66</v>
      </c>
      <c r="H15" s="25">
        <f t="shared" si="1"/>
        <v>1698.66</v>
      </c>
      <c r="I15" s="25">
        <f t="shared" si="2"/>
        <v>1358.928</v>
      </c>
      <c r="J15" s="25">
        <f t="shared" si="3"/>
        <v>2038.392</v>
      </c>
      <c r="K15" s="33">
        <f t="shared" ref="K15:K21" si="5">F15*4.8</f>
        <v>6794.64</v>
      </c>
    </row>
    <row r="16" s="5" customFormat="1" ht="33" customHeight="1" spans="1:11">
      <c r="A16" s="30"/>
      <c r="B16" s="31">
        <v>2</v>
      </c>
      <c r="C16" s="32" t="s">
        <v>42</v>
      </c>
      <c r="D16" s="23" t="s">
        <v>43</v>
      </c>
      <c r="E16" s="23" t="s">
        <v>44</v>
      </c>
      <c r="F16" s="33">
        <v>1359.49</v>
      </c>
      <c r="G16" s="25">
        <f t="shared" si="0"/>
        <v>1631.388</v>
      </c>
      <c r="H16" s="25">
        <f t="shared" si="1"/>
        <v>1631.388</v>
      </c>
      <c r="I16" s="25">
        <f t="shared" si="2"/>
        <v>1305.1104</v>
      </c>
      <c r="J16" s="25">
        <f t="shared" si="3"/>
        <v>1957.6656</v>
      </c>
      <c r="K16" s="33">
        <f t="shared" si="5"/>
        <v>6525.552</v>
      </c>
    </row>
    <row r="17" s="5" customFormat="1" ht="36" customHeight="1" spans="1:11">
      <c r="A17" s="30"/>
      <c r="B17" s="31">
        <v>3</v>
      </c>
      <c r="C17" s="32" t="s">
        <v>45</v>
      </c>
      <c r="D17" s="23" t="s">
        <v>46</v>
      </c>
      <c r="E17" s="23" t="s">
        <v>47</v>
      </c>
      <c r="F17" s="33">
        <v>1435.26</v>
      </c>
      <c r="G17" s="25">
        <f t="shared" si="0"/>
        <v>1722.312</v>
      </c>
      <c r="H17" s="25">
        <f t="shared" si="1"/>
        <v>1722.312</v>
      </c>
      <c r="I17" s="25">
        <f t="shared" si="2"/>
        <v>1377.8496</v>
      </c>
      <c r="J17" s="25">
        <f t="shared" si="3"/>
        <v>2066.7744</v>
      </c>
      <c r="K17" s="33">
        <f t="shared" si="5"/>
        <v>6889.248</v>
      </c>
    </row>
    <row r="18" s="5" customFormat="1" ht="35.1" customHeight="1" spans="1:11">
      <c r="A18" s="30"/>
      <c r="B18" s="31">
        <v>4</v>
      </c>
      <c r="C18" s="32" t="s">
        <v>48</v>
      </c>
      <c r="D18" s="23" t="s">
        <v>43</v>
      </c>
      <c r="E18" s="23" t="s">
        <v>44</v>
      </c>
      <c r="F18" s="33">
        <v>1552.18</v>
      </c>
      <c r="G18" s="25">
        <f t="shared" si="0"/>
        <v>1862.616</v>
      </c>
      <c r="H18" s="25">
        <f t="shared" si="1"/>
        <v>1862.616</v>
      </c>
      <c r="I18" s="25">
        <f t="shared" si="2"/>
        <v>1490.0928</v>
      </c>
      <c r="J18" s="25">
        <f t="shared" si="3"/>
        <v>2235.1392</v>
      </c>
      <c r="K18" s="33">
        <f t="shared" si="5"/>
        <v>7450.464</v>
      </c>
    </row>
    <row r="19" s="5" customFormat="1" ht="36.95" customHeight="1" spans="1:11">
      <c r="A19" s="30"/>
      <c r="B19" s="31">
        <v>5</v>
      </c>
      <c r="C19" s="32" t="s">
        <v>49</v>
      </c>
      <c r="D19" s="23" t="s">
        <v>50</v>
      </c>
      <c r="E19" s="23" t="s">
        <v>41</v>
      </c>
      <c r="F19" s="33">
        <v>1417.05</v>
      </c>
      <c r="G19" s="25">
        <f t="shared" si="0"/>
        <v>1700.46</v>
      </c>
      <c r="H19" s="25">
        <f t="shared" si="1"/>
        <v>1700.46</v>
      </c>
      <c r="I19" s="25">
        <f t="shared" si="2"/>
        <v>1360.368</v>
      </c>
      <c r="J19" s="25">
        <f t="shared" si="3"/>
        <v>2040.552</v>
      </c>
      <c r="K19" s="33">
        <f t="shared" si="5"/>
        <v>6801.84</v>
      </c>
    </row>
    <row r="20" s="5" customFormat="1" ht="39" customHeight="1" spans="1:11">
      <c r="A20" s="34"/>
      <c r="B20" s="31">
        <v>6</v>
      </c>
      <c r="C20" s="32" t="s">
        <v>51</v>
      </c>
      <c r="D20" s="23" t="s">
        <v>52</v>
      </c>
      <c r="E20" s="23" t="s">
        <v>41</v>
      </c>
      <c r="F20" s="33">
        <v>1463.23</v>
      </c>
      <c r="G20" s="25">
        <f t="shared" si="0"/>
        <v>1755.876</v>
      </c>
      <c r="H20" s="25">
        <f t="shared" si="1"/>
        <v>1755.876</v>
      </c>
      <c r="I20" s="25">
        <f t="shared" si="2"/>
        <v>1404.7008</v>
      </c>
      <c r="J20" s="25">
        <f t="shared" si="3"/>
        <v>2107.0512</v>
      </c>
      <c r="K20" s="33">
        <f t="shared" si="5"/>
        <v>7023.504</v>
      </c>
    </row>
    <row r="21" s="4" customFormat="1" ht="27" customHeight="1" spans="1:11">
      <c r="A21" s="35" t="s">
        <v>53</v>
      </c>
      <c r="B21" s="36"/>
      <c r="C21" s="37"/>
      <c r="D21" s="38"/>
      <c r="E21" s="38"/>
      <c r="F21" s="29">
        <f>F22+F23+F24+F25+F26+F27+F28+F29</f>
        <v>10626.57</v>
      </c>
      <c r="G21" s="21">
        <f t="shared" si="0"/>
        <v>12751.884</v>
      </c>
      <c r="H21" s="21">
        <f t="shared" si="1"/>
        <v>12751.884</v>
      </c>
      <c r="I21" s="21">
        <f t="shared" si="2"/>
        <v>10201.5072</v>
      </c>
      <c r="J21" s="21">
        <f t="shared" si="3"/>
        <v>15302.2608</v>
      </c>
      <c r="K21" s="29">
        <f t="shared" si="5"/>
        <v>51007.536</v>
      </c>
    </row>
    <row r="22" s="5" customFormat="1" ht="38.1" customHeight="1" spans="1:11">
      <c r="A22" s="39"/>
      <c r="B22" s="31">
        <v>1</v>
      </c>
      <c r="C22" s="32" t="s">
        <v>54</v>
      </c>
      <c r="D22" s="32" t="s">
        <v>55</v>
      </c>
      <c r="E22" s="23" t="s">
        <v>56</v>
      </c>
      <c r="F22" s="33">
        <v>1226.08</v>
      </c>
      <c r="G22" s="25">
        <f t="shared" si="0"/>
        <v>1471.296</v>
      </c>
      <c r="H22" s="25">
        <f t="shared" si="1"/>
        <v>1471.296</v>
      </c>
      <c r="I22" s="25">
        <f t="shared" si="2"/>
        <v>1177.0368</v>
      </c>
      <c r="J22" s="25">
        <f t="shared" si="3"/>
        <v>1765.5552</v>
      </c>
      <c r="K22" s="33">
        <f t="shared" ref="K22:K31" si="6">F22*4.8</f>
        <v>5885.184</v>
      </c>
    </row>
    <row r="23" s="5" customFormat="1" ht="36.95" customHeight="1" spans="1:11">
      <c r="A23" s="39"/>
      <c r="B23" s="31">
        <v>2</v>
      </c>
      <c r="C23" s="32" t="s">
        <v>57</v>
      </c>
      <c r="D23" s="32" t="s">
        <v>55</v>
      </c>
      <c r="E23" s="23" t="s">
        <v>56</v>
      </c>
      <c r="F23" s="40">
        <v>1038.47</v>
      </c>
      <c r="G23" s="25">
        <f t="shared" si="0"/>
        <v>1246.164</v>
      </c>
      <c r="H23" s="25">
        <f t="shared" si="1"/>
        <v>1246.164</v>
      </c>
      <c r="I23" s="25">
        <f t="shared" si="2"/>
        <v>996.9312</v>
      </c>
      <c r="J23" s="25">
        <f t="shared" si="3"/>
        <v>1495.3968</v>
      </c>
      <c r="K23" s="33">
        <f t="shared" si="6"/>
        <v>4984.656</v>
      </c>
    </row>
    <row r="24" s="4" customFormat="1" ht="36" customHeight="1" spans="1:11">
      <c r="A24" s="39"/>
      <c r="B24" s="31">
        <v>3</v>
      </c>
      <c r="C24" s="32" t="s">
        <v>58</v>
      </c>
      <c r="D24" s="32" t="s">
        <v>59</v>
      </c>
      <c r="E24" s="23" t="s">
        <v>60</v>
      </c>
      <c r="F24" s="33">
        <v>1045.14</v>
      </c>
      <c r="G24" s="25">
        <f t="shared" si="0"/>
        <v>1254.168</v>
      </c>
      <c r="H24" s="25">
        <f t="shared" si="1"/>
        <v>1254.168</v>
      </c>
      <c r="I24" s="25">
        <f t="shared" si="2"/>
        <v>1003.3344</v>
      </c>
      <c r="J24" s="25">
        <f t="shared" si="3"/>
        <v>1505.0016</v>
      </c>
      <c r="K24" s="33">
        <f t="shared" si="6"/>
        <v>5016.672</v>
      </c>
    </row>
    <row r="25" s="5" customFormat="1" ht="33.95" customHeight="1" spans="1:11">
      <c r="A25" s="39"/>
      <c r="B25" s="31">
        <v>4</v>
      </c>
      <c r="C25" s="32" t="s">
        <v>61</v>
      </c>
      <c r="D25" s="32" t="s">
        <v>62</v>
      </c>
      <c r="E25" s="23" t="s">
        <v>63</v>
      </c>
      <c r="F25" s="33">
        <v>1542.21</v>
      </c>
      <c r="G25" s="25">
        <f t="shared" si="0"/>
        <v>1850.652</v>
      </c>
      <c r="H25" s="25">
        <f t="shared" si="1"/>
        <v>1850.652</v>
      </c>
      <c r="I25" s="25">
        <f t="shared" si="2"/>
        <v>1480.5216</v>
      </c>
      <c r="J25" s="25">
        <f t="shared" si="3"/>
        <v>2220.7824</v>
      </c>
      <c r="K25" s="33">
        <f t="shared" si="6"/>
        <v>7402.608</v>
      </c>
    </row>
    <row r="26" s="5" customFormat="1" ht="36" customHeight="1" spans="1:11">
      <c r="A26" s="39"/>
      <c r="B26" s="31">
        <v>5</v>
      </c>
      <c r="C26" s="32" t="s">
        <v>64</v>
      </c>
      <c r="D26" s="32" t="s">
        <v>55</v>
      </c>
      <c r="E26" s="23" t="s">
        <v>56</v>
      </c>
      <c r="F26" s="33">
        <v>2126.02</v>
      </c>
      <c r="G26" s="25">
        <f t="shared" si="0"/>
        <v>2551.224</v>
      </c>
      <c r="H26" s="25">
        <f t="shared" si="1"/>
        <v>2551.224</v>
      </c>
      <c r="I26" s="25">
        <f t="shared" si="2"/>
        <v>2040.9792</v>
      </c>
      <c r="J26" s="25">
        <f t="shared" si="3"/>
        <v>3061.4688</v>
      </c>
      <c r="K26" s="33">
        <f t="shared" si="6"/>
        <v>10204.896</v>
      </c>
    </row>
    <row r="27" s="5" customFormat="1" ht="45.95" customHeight="1" spans="1:11">
      <c r="A27" s="39"/>
      <c r="B27" s="31">
        <v>6</v>
      </c>
      <c r="C27" s="32" t="s">
        <v>65</v>
      </c>
      <c r="D27" s="32" t="s">
        <v>66</v>
      </c>
      <c r="E27" s="23" t="s">
        <v>67</v>
      </c>
      <c r="F27" s="33">
        <v>1323.15</v>
      </c>
      <c r="G27" s="25">
        <f t="shared" si="0"/>
        <v>1587.78</v>
      </c>
      <c r="H27" s="25">
        <f t="shared" si="1"/>
        <v>1587.78</v>
      </c>
      <c r="I27" s="25">
        <f t="shared" si="2"/>
        <v>1270.224</v>
      </c>
      <c r="J27" s="25">
        <f t="shared" si="3"/>
        <v>1905.336</v>
      </c>
      <c r="K27" s="33">
        <f t="shared" si="6"/>
        <v>6351.12</v>
      </c>
    </row>
    <row r="28" s="5" customFormat="1" ht="35.1" customHeight="1" spans="1:11">
      <c r="A28" s="39"/>
      <c r="B28" s="31">
        <v>7</v>
      </c>
      <c r="C28" s="32" t="s">
        <v>68</v>
      </c>
      <c r="D28" s="32" t="s">
        <v>69</v>
      </c>
      <c r="E28" s="23" t="s">
        <v>70</v>
      </c>
      <c r="F28" s="33">
        <v>1156.12</v>
      </c>
      <c r="G28" s="25">
        <f t="shared" si="0"/>
        <v>1387.344</v>
      </c>
      <c r="H28" s="25">
        <f t="shared" si="1"/>
        <v>1387.344</v>
      </c>
      <c r="I28" s="25">
        <f t="shared" si="2"/>
        <v>1109.8752</v>
      </c>
      <c r="J28" s="25">
        <f t="shared" si="3"/>
        <v>1664.8128</v>
      </c>
      <c r="K28" s="33">
        <f t="shared" si="6"/>
        <v>5549.376</v>
      </c>
    </row>
    <row r="29" s="5" customFormat="1" ht="42.95" customHeight="1" spans="1:11">
      <c r="A29" s="41"/>
      <c r="B29" s="31">
        <v>8</v>
      </c>
      <c r="C29" s="32" t="s">
        <v>71</v>
      </c>
      <c r="D29" s="32" t="s">
        <v>72</v>
      </c>
      <c r="E29" s="23" t="s">
        <v>73</v>
      </c>
      <c r="F29" s="33">
        <v>1169.38</v>
      </c>
      <c r="G29" s="25">
        <f t="shared" si="0"/>
        <v>1403.256</v>
      </c>
      <c r="H29" s="25">
        <f t="shared" si="1"/>
        <v>1403.256</v>
      </c>
      <c r="I29" s="25">
        <f t="shared" si="2"/>
        <v>1122.6048</v>
      </c>
      <c r="J29" s="25">
        <f t="shared" si="3"/>
        <v>1683.9072</v>
      </c>
      <c r="K29" s="33">
        <f t="shared" si="6"/>
        <v>5613.024</v>
      </c>
    </row>
    <row r="30" s="4" customFormat="1" ht="27" customHeight="1" spans="1:11">
      <c r="A30" s="20" t="s">
        <v>74</v>
      </c>
      <c r="B30" s="27"/>
      <c r="C30" s="42"/>
      <c r="D30" s="42"/>
      <c r="E30" s="42"/>
      <c r="F30" s="29">
        <f>F31+F32+F33+F34+F35+F36+F37</f>
        <v>7979.03</v>
      </c>
      <c r="G30" s="21">
        <f t="shared" si="0"/>
        <v>9574.836</v>
      </c>
      <c r="H30" s="21">
        <f t="shared" si="1"/>
        <v>9574.836</v>
      </c>
      <c r="I30" s="21">
        <f t="shared" si="2"/>
        <v>7659.8688</v>
      </c>
      <c r="J30" s="21">
        <f t="shared" si="3"/>
        <v>11489.8032</v>
      </c>
      <c r="K30" s="62">
        <f t="shared" si="6"/>
        <v>38299.344</v>
      </c>
    </row>
    <row r="31" s="5" customFormat="1" ht="39" customHeight="1" spans="1:11">
      <c r="A31" s="30"/>
      <c r="B31" s="43" t="s">
        <v>75</v>
      </c>
      <c r="C31" s="44" t="s">
        <v>76</v>
      </c>
      <c r="D31" s="23" t="s">
        <v>77</v>
      </c>
      <c r="E31" s="23" t="s">
        <v>78</v>
      </c>
      <c r="F31" s="45">
        <v>1259.17</v>
      </c>
      <c r="G31" s="25">
        <f t="shared" si="0"/>
        <v>1511.004</v>
      </c>
      <c r="H31" s="25">
        <f t="shared" si="1"/>
        <v>1511.004</v>
      </c>
      <c r="I31" s="25">
        <f t="shared" si="2"/>
        <v>1208.8032</v>
      </c>
      <c r="J31" s="25">
        <f t="shared" si="3"/>
        <v>1813.2048</v>
      </c>
      <c r="K31" s="63">
        <f t="shared" si="6"/>
        <v>6044.016</v>
      </c>
    </row>
    <row r="32" s="5" customFormat="1" ht="33" customHeight="1" spans="1:11">
      <c r="A32" s="30"/>
      <c r="B32" s="43" t="s">
        <v>79</v>
      </c>
      <c r="C32" s="46" t="s">
        <v>80</v>
      </c>
      <c r="D32" s="23" t="s">
        <v>81</v>
      </c>
      <c r="E32" s="23" t="s">
        <v>78</v>
      </c>
      <c r="F32" s="45">
        <v>960.22</v>
      </c>
      <c r="G32" s="25">
        <f t="shared" si="0"/>
        <v>1152.264</v>
      </c>
      <c r="H32" s="25">
        <f t="shared" si="1"/>
        <v>1152.264</v>
      </c>
      <c r="I32" s="25">
        <f t="shared" si="2"/>
        <v>921.8112</v>
      </c>
      <c r="J32" s="25">
        <f t="shared" si="3"/>
        <v>1382.7168</v>
      </c>
      <c r="K32" s="63">
        <f t="shared" ref="K32:K47" si="7">F32*4.8</f>
        <v>4609.056</v>
      </c>
    </row>
    <row r="33" s="5" customFormat="1" ht="38.1" customHeight="1" spans="1:11">
      <c r="A33" s="30"/>
      <c r="B33" s="43" t="s">
        <v>82</v>
      </c>
      <c r="C33" s="44" t="s">
        <v>83</v>
      </c>
      <c r="D33" s="23" t="s">
        <v>84</v>
      </c>
      <c r="E33" s="23" t="s">
        <v>78</v>
      </c>
      <c r="F33" s="45">
        <v>1340.3</v>
      </c>
      <c r="G33" s="25">
        <f t="shared" si="0"/>
        <v>1608.36</v>
      </c>
      <c r="H33" s="25">
        <f t="shared" si="1"/>
        <v>1608.36</v>
      </c>
      <c r="I33" s="25">
        <f t="shared" si="2"/>
        <v>1286.688</v>
      </c>
      <c r="J33" s="25">
        <f t="shared" si="3"/>
        <v>1930.032</v>
      </c>
      <c r="K33" s="63">
        <f t="shared" si="7"/>
        <v>6433.44</v>
      </c>
    </row>
    <row r="34" s="5" customFormat="1" ht="35.1" customHeight="1" spans="1:11">
      <c r="A34" s="30"/>
      <c r="B34" s="43" t="s">
        <v>85</v>
      </c>
      <c r="C34" s="44" t="s">
        <v>86</v>
      </c>
      <c r="D34" s="23" t="s">
        <v>87</v>
      </c>
      <c r="E34" s="23" t="s">
        <v>88</v>
      </c>
      <c r="F34" s="45">
        <v>1200.4</v>
      </c>
      <c r="G34" s="25">
        <f t="shared" si="0"/>
        <v>1440.48</v>
      </c>
      <c r="H34" s="25">
        <f t="shared" si="1"/>
        <v>1440.48</v>
      </c>
      <c r="I34" s="25">
        <f t="shared" si="2"/>
        <v>1152.384</v>
      </c>
      <c r="J34" s="25">
        <f t="shared" si="3"/>
        <v>1728.576</v>
      </c>
      <c r="K34" s="63">
        <f t="shared" si="7"/>
        <v>5761.92</v>
      </c>
    </row>
    <row r="35" s="5" customFormat="1" ht="51" customHeight="1" spans="1:11">
      <c r="A35" s="30"/>
      <c r="B35" s="43" t="s">
        <v>89</v>
      </c>
      <c r="C35" s="47" t="s">
        <v>90</v>
      </c>
      <c r="D35" s="23" t="s">
        <v>91</v>
      </c>
      <c r="E35" s="23" t="s">
        <v>92</v>
      </c>
      <c r="F35" s="45">
        <v>1380.2</v>
      </c>
      <c r="G35" s="25">
        <f t="shared" si="0"/>
        <v>1656.24</v>
      </c>
      <c r="H35" s="25">
        <f t="shared" si="1"/>
        <v>1656.24</v>
      </c>
      <c r="I35" s="25">
        <f t="shared" si="2"/>
        <v>1324.992</v>
      </c>
      <c r="J35" s="25">
        <f t="shared" si="3"/>
        <v>1987.488</v>
      </c>
      <c r="K35" s="63">
        <f t="shared" si="7"/>
        <v>6624.96</v>
      </c>
    </row>
    <row r="36" s="5" customFormat="1" ht="38.1" customHeight="1" spans="1:11">
      <c r="A36" s="30"/>
      <c r="B36" s="43" t="s">
        <v>93</v>
      </c>
      <c r="C36" s="44" t="s">
        <v>94</v>
      </c>
      <c r="D36" s="23" t="s">
        <v>95</v>
      </c>
      <c r="E36" s="23" t="s">
        <v>96</v>
      </c>
      <c r="F36" s="45">
        <v>984.27</v>
      </c>
      <c r="G36" s="25">
        <f t="shared" si="0"/>
        <v>1181.124</v>
      </c>
      <c r="H36" s="25">
        <f t="shared" si="1"/>
        <v>1181.124</v>
      </c>
      <c r="I36" s="25">
        <f t="shared" si="2"/>
        <v>944.8992</v>
      </c>
      <c r="J36" s="25">
        <f t="shared" si="3"/>
        <v>1417.3488</v>
      </c>
      <c r="K36" s="63">
        <f t="shared" si="7"/>
        <v>4724.496</v>
      </c>
    </row>
    <row r="37" s="5" customFormat="1" ht="39" customHeight="1" spans="1:11">
      <c r="A37" s="30"/>
      <c r="B37" s="43" t="s">
        <v>97</v>
      </c>
      <c r="C37" s="44" t="s">
        <v>98</v>
      </c>
      <c r="D37" s="23" t="s">
        <v>99</v>
      </c>
      <c r="E37" s="23" t="s">
        <v>100</v>
      </c>
      <c r="F37" s="45">
        <v>854.47</v>
      </c>
      <c r="G37" s="25">
        <f t="shared" si="0"/>
        <v>1025.364</v>
      </c>
      <c r="H37" s="25">
        <f t="shared" si="1"/>
        <v>1025.364</v>
      </c>
      <c r="I37" s="25">
        <f t="shared" si="2"/>
        <v>820.2912</v>
      </c>
      <c r="J37" s="25">
        <f t="shared" si="3"/>
        <v>1230.4368</v>
      </c>
      <c r="K37" s="63">
        <f t="shared" si="7"/>
        <v>4101.456</v>
      </c>
    </row>
    <row r="38" s="4" customFormat="1" ht="27" customHeight="1" spans="1:11">
      <c r="A38" s="20" t="s">
        <v>101</v>
      </c>
      <c r="B38" s="27"/>
      <c r="C38" s="28"/>
      <c r="D38" s="28"/>
      <c r="E38" s="28"/>
      <c r="F38" s="29">
        <v>2597.33</v>
      </c>
      <c r="G38" s="21">
        <f t="shared" si="0"/>
        <v>3116.796</v>
      </c>
      <c r="H38" s="21">
        <f t="shared" si="1"/>
        <v>3116.796</v>
      </c>
      <c r="I38" s="21">
        <f t="shared" si="2"/>
        <v>2493.4368</v>
      </c>
      <c r="J38" s="21">
        <f t="shared" si="3"/>
        <v>3740.1552</v>
      </c>
      <c r="K38" s="62">
        <f t="shared" si="7"/>
        <v>12467.184</v>
      </c>
    </row>
    <row r="39" s="5" customFormat="1" ht="33" customHeight="1" spans="1:11">
      <c r="A39" s="30"/>
      <c r="B39" s="31">
        <v>1</v>
      </c>
      <c r="C39" s="48" t="s">
        <v>102</v>
      </c>
      <c r="D39" s="49" t="s">
        <v>103</v>
      </c>
      <c r="E39" s="31" t="s">
        <v>104</v>
      </c>
      <c r="F39" s="33">
        <v>2597.33</v>
      </c>
      <c r="G39" s="25">
        <f t="shared" si="0"/>
        <v>3116.796</v>
      </c>
      <c r="H39" s="25">
        <f t="shared" si="1"/>
        <v>3116.796</v>
      </c>
      <c r="I39" s="25">
        <f t="shared" si="2"/>
        <v>2493.4368</v>
      </c>
      <c r="J39" s="25">
        <f t="shared" si="3"/>
        <v>3740.1552</v>
      </c>
      <c r="K39" s="64">
        <f t="shared" si="7"/>
        <v>12467.184</v>
      </c>
    </row>
    <row r="40" s="4" customFormat="1" ht="27" customHeight="1" spans="1:11">
      <c r="A40" s="20" t="s">
        <v>105</v>
      </c>
      <c r="B40" s="27"/>
      <c r="C40" s="42"/>
      <c r="D40" s="42"/>
      <c r="E40" s="42"/>
      <c r="F40" s="29">
        <f>F41+F42+F43</f>
        <v>4407.34</v>
      </c>
      <c r="G40" s="21">
        <f t="shared" si="0"/>
        <v>5288.808</v>
      </c>
      <c r="H40" s="21">
        <f t="shared" si="1"/>
        <v>5288.808</v>
      </c>
      <c r="I40" s="21">
        <f t="shared" si="2"/>
        <v>4231.0464</v>
      </c>
      <c r="J40" s="21">
        <f t="shared" si="3"/>
        <v>6346.5696</v>
      </c>
      <c r="K40" s="29">
        <f t="shared" si="7"/>
        <v>21155.232</v>
      </c>
    </row>
    <row r="41" s="5" customFormat="1" ht="45" customHeight="1" spans="1:11">
      <c r="A41" s="22"/>
      <c r="B41" s="31">
        <v>1</v>
      </c>
      <c r="C41" s="50" t="s">
        <v>106</v>
      </c>
      <c r="D41" s="49" t="s">
        <v>107</v>
      </c>
      <c r="E41" s="49" t="s">
        <v>108</v>
      </c>
      <c r="F41" s="33">
        <v>1113.7</v>
      </c>
      <c r="G41" s="25">
        <f t="shared" si="0"/>
        <v>1336.44</v>
      </c>
      <c r="H41" s="25">
        <f t="shared" si="1"/>
        <v>1336.44</v>
      </c>
      <c r="I41" s="25">
        <f t="shared" si="2"/>
        <v>1069.152</v>
      </c>
      <c r="J41" s="25">
        <f t="shared" si="3"/>
        <v>1603.728</v>
      </c>
      <c r="K41" s="33">
        <f t="shared" si="7"/>
        <v>5345.76</v>
      </c>
    </row>
    <row r="42" s="5" customFormat="1" ht="39" customHeight="1" spans="1:11">
      <c r="A42" s="22"/>
      <c r="B42" s="31">
        <v>2</v>
      </c>
      <c r="C42" s="50" t="s">
        <v>109</v>
      </c>
      <c r="D42" s="48" t="s">
        <v>110</v>
      </c>
      <c r="E42" s="49" t="s">
        <v>111</v>
      </c>
      <c r="F42" s="33">
        <v>2247.56</v>
      </c>
      <c r="G42" s="25">
        <f t="shared" si="0"/>
        <v>2697.072</v>
      </c>
      <c r="H42" s="25">
        <f t="shared" si="1"/>
        <v>2697.072</v>
      </c>
      <c r="I42" s="25">
        <f t="shared" si="2"/>
        <v>2157.6576</v>
      </c>
      <c r="J42" s="25">
        <f t="shared" si="3"/>
        <v>3236.4864</v>
      </c>
      <c r="K42" s="33">
        <f t="shared" si="7"/>
        <v>10788.288</v>
      </c>
    </row>
    <row r="43" s="5" customFormat="1" ht="47.1" customHeight="1" spans="1:11">
      <c r="A43" s="22"/>
      <c r="B43" s="31">
        <v>3</v>
      </c>
      <c r="C43" s="51" t="s">
        <v>112</v>
      </c>
      <c r="D43" s="48" t="s">
        <v>113</v>
      </c>
      <c r="E43" s="49" t="s">
        <v>114</v>
      </c>
      <c r="F43" s="52">
        <v>1046.08</v>
      </c>
      <c r="G43" s="25">
        <f t="shared" si="0"/>
        <v>1255.296</v>
      </c>
      <c r="H43" s="25">
        <f t="shared" si="1"/>
        <v>1255.296</v>
      </c>
      <c r="I43" s="25">
        <f t="shared" si="2"/>
        <v>1004.2368</v>
      </c>
      <c r="J43" s="25">
        <f t="shared" si="3"/>
        <v>1506.3552</v>
      </c>
      <c r="K43" s="33">
        <f t="shared" si="7"/>
        <v>5021.184</v>
      </c>
    </row>
    <row r="44" s="4" customFormat="1" ht="27" customHeight="1" spans="1:11">
      <c r="A44" s="20" t="s">
        <v>115</v>
      </c>
      <c r="B44" s="27"/>
      <c r="C44" s="42"/>
      <c r="D44" s="42"/>
      <c r="E44" s="28"/>
      <c r="F44" s="53">
        <f>F45+F46+F47</f>
        <v>6382.3</v>
      </c>
      <c r="G44" s="21">
        <f t="shared" si="0"/>
        <v>7658.76</v>
      </c>
      <c r="H44" s="21">
        <f t="shared" si="1"/>
        <v>7658.76</v>
      </c>
      <c r="I44" s="21">
        <f t="shared" si="2"/>
        <v>6127.008</v>
      </c>
      <c r="J44" s="21">
        <f t="shared" si="3"/>
        <v>9190.512</v>
      </c>
      <c r="K44" s="29">
        <f t="shared" si="7"/>
        <v>30635.04</v>
      </c>
    </row>
    <row r="45" s="5" customFormat="1" ht="42" customHeight="1" spans="1:11">
      <c r="A45" s="30"/>
      <c r="B45" s="31">
        <v>1</v>
      </c>
      <c r="C45" s="48" t="s">
        <v>116</v>
      </c>
      <c r="D45" s="48" t="s">
        <v>117</v>
      </c>
      <c r="E45" s="23" t="s">
        <v>118</v>
      </c>
      <c r="F45" s="33">
        <v>1437.66</v>
      </c>
      <c r="G45" s="25">
        <f t="shared" si="0"/>
        <v>1725.192</v>
      </c>
      <c r="H45" s="25">
        <f t="shared" si="1"/>
        <v>1725.192</v>
      </c>
      <c r="I45" s="25">
        <f t="shared" si="2"/>
        <v>1380.1536</v>
      </c>
      <c r="J45" s="25">
        <f t="shared" si="3"/>
        <v>2070.2304</v>
      </c>
      <c r="K45" s="33">
        <f t="shared" si="7"/>
        <v>6900.768</v>
      </c>
    </row>
    <row r="46" s="5" customFormat="1" ht="38.1" customHeight="1" spans="1:11">
      <c r="A46" s="30"/>
      <c r="B46" s="31">
        <v>2</v>
      </c>
      <c r="C46" s="48" t="s">
        <v>119</v>
      </c>
      <c r="D46" s="48" t="s">
        <v>120</v>
      </c>
      <c r="E46" s="23" t="s">
        <v>121</v>
      </c>
      <c r="F46" s="33">
        <v>2128.92</v>
      </c>
      <c r="G46" s="25">
        <f t="shared" si="0"/>
        <v>2554.704</v>
      </c>
      <c r="H46" s="25">
        <f t="shared" si="1"/>
        <v>2554.704</v>
      </c>
      <c r="I46" s="25">
        <f t="shared" si="2"/>
        <v>2043.7632</v>
      </c>
      <c r="J46" s="25">
        <f t="shared" si="3"/>
        <v>3065.6448</v>
      </c>
      <c r="K46" s="33">
        <f t="shared" si="7"/>
        <v>10218.816</v>
      </c>
    </row>
    <row r="47" s="1" customFormat="1" ht="39" customHeight="1" spans="1:11">
      <c r="A47" s="34"/>
      <c r="B47" s="31">
        <v>3</v>
      </c>
      <c r="C47" s="48" t="s">
        <v>122</v>
      </c>
      <c r="D47" s="48" t="s">
        <v>123</v>
      </c>
      <c r="E47" s="23" t="s">
        <v>124</v>
      </c>
      <c r="F47" s="33">
        <v>2815.72</v>
      </c>
      <c r="G47" s="25">
        <f t="shared" si="0"/>
        <v>3378.864</v>
      </c>
      <c r="H47" s="25">
        <f t="shared" si="1"/>
        <v>3378.864</v>
      </c>
      <c r="I47" s="25">
        <f t="shared" si="2"/>
        <v>2703.0912</v>
      </c>
      <c r="J47" s="25">
        <f t="shared" si="3"/>
        <v>4054.6368</v>
      </c>
      <c r="K47" s="33">
        <f t="shared" si="7"/>
        <v>13515.456</v>
      </c>
    </row>
    <row r="48" s="1" customFormat="1" ht="36" customHeight="1" spans="1:11">
      <c r="A48" s="54"/>
      <c r="B48" s="55"/>
      <c r="C48" s="56"/>
      <c r="D48" s="56"/>
      <c r="E48" s="57"/>
      <c r="F48" s="56"/>
      <c r="G48" s="56"/>
      <c r="H48" s="56"/>
      <c r="I48" s="56"/>
      <c r="J48" s="56"/>
      <c r="K48" s="56"/>
    </row>
    <row r="49" s="1" customFormat="1" ht="35.1" customHeight="1" spans="1:11">
      <c r="A49" s="54"/>
      <c r="B49" s="55"/>
      <c r="C49" s="56"/>
      <c r="D49" s="56"/>
      <c r="E49" s="57"/>
      <c r="F49" s="56"/>
      <c r="G49" s="56"/>
      <c r="H49" s="56"/>
      <c r="I49" s="56"/>
      <c r="J49" s="56"/>
      <c r="K49" s="56"/>
    </row>
    <row r="50" s="1" customFormat="1" ht="30.95" customHeight="1" spans="1:11">
      <c r="A50" s="54"/>
      <c r="B50" s="55"/>
      <c r="C50" s="56"/>
      <c r="D50" s="56"/>
      <c r="E50" s="57"/>
      <c r="F50" s="56"/>
      <c r="G50" s="56"/>
      <c r="H50" s="56"/>
      <c r="I50" s="56"/>
      <c r="J50" s="56"/>
      <c r="K50" s="56"/>
    </row>
    <row r="51" s="1" customFormat="1" customHeight="1" spans="1:11">
      <c r="A51" s="6"/>
      <c r="F51" s="58"/>
      <c r="G51" s="8"/>
      <c r="H51" s="8"/>
      <c r="I51" s="8"/>
      <c r="J51" s="8"/>
      <c r="K51" s="8"/>
    </row>
  </sheetData>
  <mergeCells count="20">
    <mergeCell ref="A1:K1"/>
    <mergeCell ref="A4:C4"/>
    <mergeCell ref="A2:A3"/>
    <mergeCell ref="A5:A13"/>
    <mergeCell ref="A14:A20"/>
    <mergeCell ref="A21:A29"/>
    <mergeCell ref="A30:A37"/>
    <mergeCell ref="A38:A39"/>
    <mergeCell ref="A40:A43"/>
    <mergeCell ref="A44:A47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张三才</cp:lastModifiedBy>
  <dcterms:created xsi:type="dcterms:W3CDTF">2006-09-16T00:00:00Z</dcterms:created>
  <dcterms:modified xsi:type="dcterms:W3CDTF">2025-04-29T06:40:23Z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1D7B9AF383974614BAA38C885BD13A1A_13</vt:lpwstr>
  </property>
  <property fmtid="{D5CDD505-2E9C-101B-9397-08002B2CF9AE}" pid="3" name="KSOProductBuildVer">
    <vt:lpwstr>2052-12.1.0.20784</vt:lpwstr>
  </property>
</Properties>
</file>