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民乐县2026年度农村供水老旧管网改造整改方案\方案\"/>
    </mc:Choice>
  </mc:AlternateContent>
  <bookViews>
    <workbookView windowWidth="28800" windowHeight="12375"/>
  </bookViews>
  <sheets>
    <sheet name="任务清单10.12定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<sst xmlns="http://schemas.openxmlformats.org/spreadsheetml/2006/main" count="62" uniqueCount="51">
  <si>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民乐县2026年度农村供水老旧管网改造任务清单</t>
  </si>
  <si>
    <t>序号</t>
  </si>
  <si>
    <t>项目名称</t>
  </si>
  <si>
    <t>村组</t>
  </si>
  <si>
    <t>户数（户）</t>
  </si>
  <si>
    <t>受益人口（人）</t>
  </si>
  <si>
    <t>计划改建数量（Km）</t>
  </si>
  <si>
    <t>补助资金（万元）</t>
  </si>
  <si>
    <t>其他资金（万元）</t>
  </si>
  <si>
    <t>总投资
（万元）</t>
  </si>
  <si>
    <t>完成改建数量（Km）</t>
  </si>
  <si>
    <t>备注</t>
  </si>
  <si>
    <t>合计</t>
  </si>
  <si>
    <t>小计</t>
  </si>
  <si>
    <t>常态化帮扶资金甘财振兴[2026]8号</t>
  </si>
  <si>
    <t>民联镇刘新村</t>
  </si>
  <si>
    <t>完工</t>
  </si>
  <si>
    <t>顺化镇列四坝村</t>
  </si>
  <si>
    <t>常态化帮扶资金甘财振兴[2026]7号</t>
  </si>
  <si>
    <t>永固镇牛顺村</t>
  </si>
  <si>
    <t>开工</t>
  </si>
  <si>
    <t>六坝镇海潮坝村</t>
  </si>
  <si>
    <t>新天镇吴油村</t>
  </si>
  <si>
    <t>南古镇黑崖头村</t>
  </si>
  <si>
    <t>南丰镇沟湾村</t>
  </si>
  <si>
    <t>丰乐镇易湾村</t>
  </si>
  <si>
    <t>永固镇西村</t>
  </si>
  <si>
    <t>农村综合改革转移支付         甘财农[2025]90号</t>
  </si>
  <si>
    <t>六坝镇五庄村</t>
  </si>
  <si>
    <t>南古镇创业村</t>
  </si>
  <si>
    <t>六坝镇东上坝村</t>
  </si>
  <si>
    <t>新天镇闫户村林荫组</t>
  </si>
  <si>
    <t>新天镇闫户村高新组</t>
  </si>
  <si>
    <t>顺化镇青松村二组、三组</t>
  </si>
  <si>
    <t>顺化镇下天乐村五组</t>
  </si>
  <si>
    <t>新天镇三寨村</t>
  </si>
  <si>
    <t>新天镇李寨村古城组</t>
  </si>
  <si>
    <t>民联镇黄朱庄</t>
  </si>
  <si>
    <t>六坝镇柴庄村</t>
  </si>
  <si>
    <t>六坝镇四堡村刘家队</t>
  </si>
  <si>
    <t>三堡镇下二坝村</t>
  </si>
  <si>
    <t>三堡镇三堡村彭庄组</t>
  </si>
  <si>
    <t>南丰镇杨圈村</t>
  </si>
  <si>
    <t>洪水镇黄青村</t>
  </si>
  <si>
    <t>新天镇榆树庙、五道沟</t>
  </si>
  <si>
    <t>新天镇闫户村土沟组供水主管</t>
  </si>
  <si>
    <t>南古镇彭刘村供水主管</t>
  </si>
  <si>
    <t>新天镇上、下姚主管</t>
  </si>
  <si>
    <t>柳谷农村供水工程</t>
  </si>
  <si>
    <t>小堵麻农村供水工程水质提升项目</t>
  </si>
  <si>
    <t>老旧管网改造项目管件阀门购置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</si>
</sst>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_Sheet2" xfId="49"/>
    <cellStyle name="常规 2" xfId="50"/>
  </cellStyles>
  <tableStyles count="0" defaultTableStyle="TableStyleMedium2" defaultPivotStyle="PivotStyleLight16"/>
  <colors>
    <mruColors>
      <color rgb="00BE460B"/>
      <color rgb="00FF5D5D"/>
      <color rgb="00FF8B8B"/>
      <color rgb="00CBE9C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zoomScale="110" zoomScaleNormal="110" workbookViewId="0">
      <pane ySplit="4" topLeftCell="A5" activePane="bottomLeft" state="frozen"/>
      <selection/>
      <selection pane="bottomLeft" activeCell="P11" sqref="P11"/>
    </sheetView>
  </sheetViews>
  <sheetFormatPr defaultColWidth="9" defaultRowHeight="14.25"/>
  <cols>
    <col min="1" max="1" width="2.825" style="1" customWidth="1"/>
    <col min="2" max="2" width="8.625" style="1" customWidth="1"/>
    <col min="3" max="3" width="13.975" style="2" customWidth="1"/>
    <col min="4" max="4" width="6.35833333333333" style="1" customWidth="1"/>
    <col min="5" max="5" width="6.7" style="1" customWidth="1"/>
    <col min="6" max="6" width="7.84166666666667" style="1" customWidth="1"/>
    <col min="7" max="7" width="7.875" style="1" customWidth="1"/>
    <col min="8" max="8" width="8.04166666666667" style="1" customWidth="1"/>
    <col min="9" max="9" width="7.84166666666667" style="1" customWidth="1"/>
    <col min="10" max="10" width="7.38333333333333" style="1" customWidth="1"/>
    <col min="11" max="11" width="6.84166666666667" style="1" customWidth="1"/>
    <col min="12" max="12" width="6.5" style="1" customWidth="1"/>
    <col min="13" max="16384" width="9" style="1"/>
  </cols>
  <sheetData>
    <row r="1" s="1" customFormat="1" ht="24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6"/>
    </row>
    <row r="3" ht="19.5" customHeight="1" spans="1:12">
      <c r="A3" s="4"/>
      <c r="B3" s="7" t="s">
        <v>12</v>
      </c>
      <c r="C3" s="8"/>
      <c r="D3" s="9">
        <f t="shared" ref="D3:H3" si="0">D4+D17</f>
        <v>6950</v>
      </c>
      <c r="E3" s="9">
        <f t="shared" si="0"/>
        <v>25149</v>
      </c>
      <c r="F3" s="9">
        <f t="shared" si="0"/>
        <v>348.24</v>
      </c>
      <c r="G3" s="4">
        <f t="shared" si="0"/>
        <v>1193.21</v>
      </c>
      <c r="H3" s="9">
        <f t="shared" si="0"/>
        <v>712.45</v>
      </c>
      <c r="I3" s="4">
        <f>H3+G3</f>
        <v>1905.66</v>
      </c>
      <c r="J3" s="9">
        <f>J4+J17</f>
        <v>123.4</v>
      </c>
      <c r="K3" s="10"/>
      <c r="L3" s="6"/>
    </row>
    <row r="4" ht="19.5" customHeight="1" spans="1:12">
      <c r="A4" s="11"/>
      <c r="B4" s="12" t="s">
        <v>13</v>
      </c>
      <c r="C4" s="13"/>
      <c r="D4" s="14">
        <f t="shared" ref="D4:I4" si="1">SUM(D5:D16)</f>
        <v>2372</v>
      </c>
      <c r="E4" s="14">
        <f t="shared" si="1"/>
        <v>8764</v>
      </c>
      <c r="F4" s="14">
        <f t="shared" si="1"/>
        <v>114.65</v>
      </c>
      <c r="G4" s="14">
        <f t="shared" si="1"/>
        <v>262.9</v>
      </c>
      <c r="H4" s="14">
        <f t="shared" si="1"/>
        <v>309.35</v>
      </c>
      <c r="I4" s="15">
        <f>H4+G4</f>
        <v>572.25</v>
      </c>
      <c r="J4" s="14">
        <f>SUM(J5:J16)</f>
        <v>123.4</v>
      </c>
      <c r="K4" s="16"/>
      <c r="L4" s="6"/>
    </row>
    <row r="5" ht="19.5" customHeight="1" spans="1:12">
      <c r="A5" s="17">
        <v>1</v>
      </c>
      <c r="B5" s="18" t="s">
        <v>14</v>
      </c>
      <c r="C5" s="19" t="s">
        <v>15</v>
      </c>
      <c r="D5" s="17">
        <v>110</v>
      </c>
      <c r="E5" s="17">
        <v>385</v>
      </c>
      <c r="F5" s="20">
        <v>13</v>
      </c>
      <c r="G5" s="20">
        <f t="shared" ref="G5:G8" si="2">F5*2</f>
        <v>26</v>
      </c>
      <c r="H5" s="21">
        <v>39</v>
      </c>
      <c r="I5" s="20">
        <f>H5+G5</f>
        <v>65</v>
      </c>
      <c r="J5" s="21">
        <v>17.1</v>
      </c>
      <c r="K5" s="22" t="s">
        <v>16</v>
      </c>
      <c r="L5" s="6"/>
    </row>
    <row r="6" ht="19.5" customHeight="1" spans="1:12">
      <c r="A6" s="17">
        <v>2</v>
      </c>
      <c r="B6" s="18"/>
      <c r="C6" s="19" t="s">
        <v>17</v>
      </c>
      <c r="D6" s="17">
        <v>347</v>
      </c>
      <c r="E6" s="17">
        <v>1412</v>
      </c>
      <c r="F6" s="20">
        <v>17.5</v>
      </c>
      <c r="G6" s="20">
        <f t="shared" si="2"/>
        <v>35</v>
      </c>
      <c r="H6" s="21">
        <v>52.5</v>
      </c>
      <c r="I6" s="20">
        <f t="shared" ref="I6:I17" si="3">H6+G6</f>
        <v>87.5</v>
      </c>
      <c r="J6" s="21">
        <v>34.8</v>
      </c>
      <c r="K6" s="22" t="s">
        <v>16</v>
      </c>
      <c r="L6" s="6"/>
    </row>
    <row r="7" ht="19.5" customHeight="1" spans="1:12">
      <c r="A7" s="17">
        <v>3</v>
      </c>
      <c r="B7" s="23" t="s">
        <v>18</v>
      </c>
      <c r="C7" s="19" t="s">
        <v>19</v>
      </c>
      <c r="D7" s="17">
        <v>458</v>
      </c>
      <c r="E7" s="17">
        <v>1658</v>
      </c>
      <c r="F7" s="20">
        <v>18</v>
      </c>
      <c r="G7" s="20">
        <f t="shared" si="2"/>
        <v>36</v>
      </c>
      <c r="H7" s="20">
        <v>54</v>
      </c>
      <c r="I7" s="20">
        <f t="shared" si="3"/>
        <v>90</v>
      </c>
      <c r="J7" s="20">
        <v>0</v>
      </c>
      <c r="K7" s="22" t="s">
        <v>20</v>
      </c>
      <c r="L7" s="6"/>
    </row>
    <row r="8" ht="19.5" customHeight="1" spans="1:12">
      <c r="A8" s="17">
        <v>4</v>
      </c>
      <c r="B8" s="23"/>
      <c r="C8" s="19" t="s">
        <v>21</v>
      </c>
      <c r="D8" s="17">
        <v>158</v>
      </c>
      <c r="E8" s="24">
        <v>619</v>
      </c>
      <c r="F8" s="20">
        <v>1</v>
      </c>
      <c r="G8" s="20">
        <f t="shared" si="2"/>
        <v>2</v>
      </c>
      <c r="H8" s="20">
        <v>3</v>
      </c>
      <c r="I8" s="20">
        <f t="shared" si="3"/>
        <v>5</v>
      </c>
      <c r="J8" s="20">
        <v>1</v>
      </c>
      <c r="K8" s="22" t="s">
        <v>16</v>
      </c>
      <c r="L8" s="6"/>
    </row>
    <row r="9" ht="19.5" customHeight="1" spans="1:12">
      <c r="A9" s="17">
        <v>5</v>
      </c>
      <c r="B9" s="23"/>
      <c r="C9" s="19" t="s">
        <v>22</v>
      </c>
      <c r="D9" s="17">
        <v>211</v>
      </c>
      <c r="E9" s="17">
        <v>706</v>
      </c>
      <c r="F9" s="20">
        <v>12</v>
      </c>
      <c r="G9" s="20">
        <v>22.6</v>
      </c>
      <c r="H9" s="20">
        <v>37.4</v>
      </c>
      <c r="I9" s="20">
        <f t="shared" si="3"/>
        <v>60</v>
      </c>
      <c r="J9" s="20">
        <v>14</v>
      </c>
      <c r="K9" s="22" t="s">
        <v>16</v>
      </c>
      <c r="L9" s="6"/>
    </row>
    <row r="10" ht="19.5" customHeight="1" spans="1:12">
      <c r="A10" s="17">
        <v>6</v>
      </c>
      <c r="B10" s="23"/>
      <c r="C10" s="19" t="s">
        <v>23</v>
      </c>
      <c r="D10" s="17">
        <v>74</v>
      </c>
      <c r="E10" s="17">
        <v>303</v>
      </c>
      <c r="F10" s="20">
        <v>7</v>
      </c>
      <c r="G10" s="20">
        <f t="shared" ref="G10:G15" si="4">F10*2</f>
        <v>14</v>
      </c>
      <c r="H10" s="20">
        <v>21</v>
      </c>
      <c r="I10" s="20">
        <f t="shared" si="3"/>
        <v>35</v>
      </c>
      <c r="J10" s="20">
        <v>8.37</v>
      </c>
      <c r="K10" s="22" t="s">
        <v>16</v>
      </c>
      <c r="L10" s="6"/>
    </row>
    <row r="11" ht="19.5" customHeight="1" spans="1:12">
      <c r="A11" s="17">
        <v>7</v>
      </c>
      <c r="B11" s="23"/>
      <c r="C11" s="19" t="s">
        <v>24</v>
      </c>
      <c r="D11" s="17">
        <v>220</v>
      </c>
      <c r="E11" s="17">
        <v>835</v>
      </c>
      <c r="F11" s="20">
        <v>15</v>
      </c>
      <c r="G11" s="20">
        <f t="shared" si="4"/>
        <v>30</v>
      </c>
      <c r="H11" s="20">
        <v>45</v>
      </c>
      <c r="I11" s="20">
        <f t="shared" si="3"/>
        <v>75</v>
      </c>
      <c r="J11" s="20">
        <v>23.5</v>
      </c>
      <c r="K11" s="22" t="s">
        <v>16</v>
      </c>
      <c r="L11" s="6"/>
    </row>
    <row r="12" ht="19.5" customHeight="1" spans="1:12">
      <c r="A12" s="17">
        <v>8</v>
      </c>
      <c r="B12" s="23"/>
      <c r="C12" s="19" t="s">
        <v>25</v>
      </c>
      <c r="D12" s="17">
        <v>387</v>
      </c>
      <c r="E12" s="17">
        <v>1354</v>
      </c>
      <c r="F12" s="20">
        <v>12</v>
      </c>
      <c r="G12" s="20">
        <v>59</v>
      </c>
      <c r="H12" s="20"/>
      <c r="I12" s="20">
        <f t="shared" si="3"/>
        <v>59</v>
      </c>
      <c r="J12" s="20">
        <v>0</v>
      </c>
      <c r="K12" s="22" t="s">
        <v>20</v>
      </c>
      <c r="L12" s="6"/>
    </row>
    <row r="13" ht="19.5" customHeight="1" spans="1:12">
      <c r="A13" s="17">
        <v>9</v>
      </c>
      <c r="B13" s="23"/>
      <c r="C13" s="19" t="s">
        <v>26</v>
      </c>
      <c r="D13" s="17">
        <v>105</v>
      </c>
      <c r="E13" s="17">
        <v>395</v>
      </c>
      <c r="F13" s="20">
        <v>5.1</v>
      </c>
      <c r="G13" s="20">
        <v>10.2</v>
      </c>
      <c r="H13" s="21">
        <v>15.3</v>
      </c>
      <c r="I13" s="20">
        <f t="shared" si="3"/>
        <v>25.5</v>
      </c>
      <c r="J13" s="21">
        <v>5.7</v>
      </c>
      <c r="K13" s="22" t="s">
        <v>16</v>
      </c>
      <c r="L13" s="6"/>
    </row>
    <row r="14" ht="19.5" customHeight="1" spans="1:12">
      <c r="A14" s="17">
        <v>10</v>
      </c>
      <c r="B14" s="25" t="s">
        <v>27</v>
      </c>
      <c r="C14" s="19" t="s">
        <v>28</v>
      </c>
      <c r="D14" s="17">
        <v>95</v>
      </c>
      <c r="E14" s="17">
        <v>400</v>
      </c>
      <c r="F14" s="20">
        <v>8.3</v>
      </c>
      <c r="G14" s="20">
        <v>16.6</v>
      </c>
      <c r="H14" s="21">
        <v>24.9</v>
      </c>
      <c r="I14" s="20">
        <f t="shared" si="3"/>
        <v>41.5</v>
      </c>
      <c r="J14" s="21">
        <v>11.6</v>
      </c>
      <c r="K14" s="22" t="s">
        <v>16</v>
      </c>
      <c r="L14" s="6"/>
    </row>
    <row r="15" ht="19.5" customHeight="1" spans="1:12">
      <c r="A15" s="17">
        <v>11</v>
      </c>
      <c r="B15" s="23"/>
      <c r="C15" s="19" t="s">
        <v>29</v>
      </c>
      <c r="D15" s="17">
        <v>126</v>
      </c>
      <c r="E15" s="17">
        <v>366</v>
      </c>
      <c r="F15" s="20">
        <v>2.4</v>
      </c>
      <c r="G15" s="20">
        <f t="shared" si="4"/>
        <v>4.8</v>
      </c>
      <c r="H15" s="21">
        <v>7.2</v>
      </c>
      <c r="I15" s="20">
        <f t="shared" si="3"/>
        <v>12</v>
      </c>
      <c r="J15" s="21">
        <v>2.6</v>
      </c>
      <c r="K15" s="22" t="s">
        <v>16</v>
      </c>
      <c r="L15" s="6"/>
    </row>
    <row r="16" ht="19.5" customHeight="1" spans="1:12">
      <c r="A16" s="17">
        <v>12</v>
      </c>
      <c r="B16" s="26"/>
      <c r="C16" s="19" t="s">
        <v>30</v>
      </c>
      <c r="D16" s="17">
        <v>81</v>
      </c>
      <c r="E16" s="17">
        <v>331</v>
      </c>
      <c r="F16" s="20">
        <v>3.35</v>
      </c>
      <c r="G16" s="20">
        <v>6.7</v>
      </c>
      <c r="H16" s="27">
        <v>10.05</v>
      </c>
      <c r="I16" s="20">
        <f t="shared" si="3"/>
        <v>16.75</v>
      </c>
      <c r="J16" s="21">
        <v>4.73</v>
      </c>
      <c r="K16" s="22" t="s">
        <v>16</v>
      </c>
      <c r="L16" s="6"/>
    </row>
    <row r="17" ht="19.5" customHeight="1" spans="1:12">
      <c r="A17" s="17"/>
      <c r="B17" s="28" t="s">
        <v>13</v>
      </c>
      <c r="C17" s="28"/>
      <c r="D17" s="28">
        <f>SUM(D18:D36)</f>
        <v>4578</v>
      </c>
      <c r="E17" s="28">
        <f>SUM(E18:E36)</f>
        <v>16385</v>
      </c>
      <c r="F17" s="28">
        <f>SUM(F18:F36)</f>
        <v>233.59</v>
      </c>
      <c r="G17" s="28">
        <f>SUM(G18:G37)</f>
        <v>930.31</v>
      </c>
      <c r="H17" s="28">
        <f>SUM(H18:H37)</f>
        <v>403.1</v>
      </c>
      <c r="I17" s="28">
        <f>G17+H17</f>
        <v>1333.41</v>
      </c>
      <c r="J17" s="28"/>
      <c r="K17" s="14"/>
      <c r="L17" s="6"/>
    </row>
    <row r="18" ht="19.5" customHeight="1" spans="1:12">
      <c r="A18" s="17">
        <v>1</v>
      </c>
      <c r="B18" s="29"/>
      <c r="C18" s="30" t="s">
        <v>31</v>
      </c>
      <c r="D18" s="17">
        <v>52</v>
      </c>
      <c r="E18" s="17">
        <v>203</v>
      </c>
      <c r="F18" s="20">
        <v>14</v>
      </c>
      <c r="G18" s="20">
        <f>F18*2</f>
        <v>28</v>
      </c>
      <c r="H18" s="20">
        <f>G18</f>
        <v>28</v>
      </c>
      <c r="I18" s="31"/>
      <c r="J18" s="31"/>
      <c r="K18" s="32"/>
      <c r="L18" s="6"/>
    </row>
    <row r="19" ht="19.5" customHeight="1" spans="1:12">
      <c r="A19" s="17">
        <v>2</v>
      </c>
      <c r="B19" s="29"/>
      <c r="C19" s="30" t="s">
        <v>32</v>
      </c>
      <c r="D19" s="17">
        <v>52</v>
      </c>
      <c r="E19" s="17">
        <v>207</v>
      </c>
      <c r="F19" s="20">
        <v>5</v>
      </c>
      <c r="G19" s="20">
        <f>F19*2</f>
        <v>10</v>
      </c>
      <c r="H19" s="20">
        <f>G19</f>
        <v>10</v>
      </c>
      <c r="I19" s="31"/>
      <c r="J19" s="31"/>
      <c r="K19" s="32"/>
      <c r="L19" s="6"/>
    </row>
    <row r="20" ht="19.5" customHeight="1" spans="1:12">
      <c r="A20" s="17">
        <v>3</v>
      </c>
      <c r="B20" s="29"/>
      <c r="C20" s="30" t="s">
        <v>33</v>
      </c>
      <c r="D20" s="17">
        <v>97</v>
      </c>
      <c r="E20" s="17">
        <v>320</v>
      </c>
      <c r="F20" s="20">
        <v>15</v>
      </c>
      <c r="G20" s="20">
        <v>30</v>
      </c>
      <c r="H20" s="20">
        <f>G20</f>
        <v>30</v>
      </c>
      <c r="I20" s="31"/>
      <c r="J20" s="31"/>
      <c r="K20" s="32"/>
      <c r="L20" s="6"/>
    </row>
    <row r="21" ht="19.5" customHeight="1" spans="1:12">
      <c r="A21" s="17">
        <v>4</v>
      </c>
      <c r="B21" s="29"/>
      <c r="C21" s="30" t="s">
        <v>34</v>
      </c>
      <c r="D21" s="17">
        <v>34</v>
      </c>
      <c r="E21" s="17">
        <v>240</v>
      </c>
      <c r="F21" s="20">
        <v>2.5</v>
      </c>
      <c r="G21" s="20">
        <v>5</v>
      </c>
      <c r="H21" s="20">
        <f>G21</f>
        <v>5</v>
      </c>
      <c r="I21" s="31"/>
      <c r="J21" s="31"/>
      <c r="K21" s="32"/>
      <c r="L21" s="6"/>
    </row>
    <row r="22" ht="19.5" customHeight="1" spans="1:12">
      <c r="A22" s="17">
        <v>5</v>
      </c>
      <c r="B22" s="29"/>
      <c r="C22" s="30" t="s">
        <v>35</v>
      </c>
      <c r="D22" s="17">
        <v>312</v>
      </c>
      <c r="E22" s="17">
        <v>1208</v>
      </c>
      <c r="F22" s="20">
        <v>16</v>
      </c>
      <c r="G22" s="20">
        <v>32</v>
      </c>
      <c r="H22" s="20">
        <f>G22</f>
        <v>32</v>
      </c>
      <c r="I22" s="31"/>
      <c r="J22" s="31"/>
      <c r="K22" s="32"/>
      <c r="L22" s="6"/>
    </row>
    <row r="23" ht="19.5" customHeight="1" spans="1:12">
      <c r="A23" s="17">
        <v>6</v>
      </c>
      <c r="B23" s="29"/>
      <c r="C23" s="30" t="s">
        <v>36</v>
      </c>
      <c r="D23" s="17">
        <v>35</v>
      </c>
      <c r="E23" s="17">
        <v>152</v>
      </c>
      <c r="F23" s="20">
        <v>3</v>
      </c>
      <c r="G23" s="20">
        <v>6</v>
      </c>
      <c r="H23" s="20">
        <v>6</v>
      </c>
      <c r="I23" s="31"/>
      <c r="J23" s="31"/>
      <c r="K23" s="32"/>
      <c r="L23" s="6"/>
    </row>
    <row r="24" ht="19.5" customHeight="1" spans="1:12">
      <c r="A24" s="17">
        <v>7</v>
      </c>
      <c r="B24" s="17"/>
      <c r="C24" s="30" t="s">
        <v>37</v>
      </c>
      <c r="D24" s="17">
        <v>185</v>
      </c>
      <c r="E24" s="17">
        <v>506</v>
      </c>
      <c r="F24" s="20">
        <v>25</v>
      </c>
      <c r="G24" s="20">
        <f t="shared" ref="G24:G30" si="5">F24*2</f>
        <v>50</v>
      </c>
      <c r="H24" s="20">
        <f t="shared" ref="H24:H30" si="6">F24*2</f>
        <v>50</v>
      </c>
      <c r="I24" s="20"/>
      <c r="J24" s="20"/>
      <c r="K24" s="22"/>
      <c r="L24" s="6"/>
    </row>
    <row r="25" ht="19.5" customHeight="1" spans="1:12">
      <c r="A25" s="17">
        <v>8</v>
      </c>
      <c r="B25" s="17"/>
      <c r="C25" s="30" t="s">
        <v>38</v>
      </c>
      <c r="D25" s="17">
        <v>273</v>
      </c>
      <c r="E25" s="17">
        <v>1150</v>
      </c>
      <c r="F25" s="20">
        <v>28.7</v>
      </c>
      <c r="G25" s="20">
        <f t="shared" si="5"/>
        <v>57.4</v>
      </c>
      <c r="H25" s="20">
        <f t="shared" si="6"/>
        <v>57.4</v>
      </c>
      <c r="I25" s="20"/>
      <c r="J25" s="20"/>
      <c r="K25" s="22"/>
      <c r="L25" s="6"/>
    </row>
    <row r="26" ht="19.5" customHeight="1" spans="1:12">
      <c r="A26" s="17">
        <v>9</v>
      </c>
      <c r="B26" s="17"/>
      <c r="C26" s="30" t="s">
        <v>39</v>
      </c>
      <c r="D26" s="17">
        <v>48</v>
      </c>
      <c r="E26" s="17">
        <v>196</v>
      </c>
      <c r="F26" s="20">
        <v>8.3</v>
      </c>
      <c r="G26" s="20">
        <f t="shared" si="5"/>
        <v>16.6</v>
      </c>
      <c r="H26" s="20">
        <f t="shared" si="6"/>
        <v>16.6</v>
      </c>
      <c r="I26" s="20"/>
      <c r="J26" s="20"/>
      <c r="K26" s="22"/>
      <c r="L26" s="6"/>
    </row>
    <row r="27" ht="19.5" customHeight="1" spans="1:12">
      <c r="A27" s="17">
        <v>10</v>
      </c>
      <c r="B27" s="17"/>
      <c r="C27" s="30" t="s">
        <v>40</v>
      </c>
      <c r="D27" s="17">
        <v>214</v>
      </c>
      <c r="E27" s="17">
        <v>786</v>
      </c>
      <c r="F27" s="20">
        <v>25.1</v>
      </c>
      <c r="G27" s="20">
        <f t="shared" si="5"/>
        <v>50.2</v>
      </c>
      <c r="H27" s="20">
        <f t="shared" si="6"/>
        <v>50.2</v>
      </c>
      <c r="I27" s="20"/>
      <c r="J27" s="20"/>
      <c r="K27" s="22"/>
      <c r="L27" s="6"/>
    </row>
    <row r="28" ht="19.5" customHeight="1" spans="1:12">
      <c r="A28" s="17">
        <v>11</v>
      </c>
      <c r="B28" s="17"/>
      <c r="C28" s="30" t="s">
        <v>41</v>
      </c>
      <c r="D28" s="17">
        <v>79</v>
      </c>
      <c r="E28" s="17">
        <v>304</v>
      </c>
      <c r="F28" s="20">
        <v>11</v>
      </c>
      <c r="G28" s="20">
        <f t="shared" si="5"/>
        <v>22</v>
      </c>
      <c r="H28" s="20">
        <f t="shared" si="6"/>
        <v>22</v>
      </c>
      <c r="I28" s="20"/>
      <c r="J28" s="20"/>
      <c r="K28" s="22"/>
      <c r="L28" s="6"/>
    </row>
    <row r="29" ht="19.5" customHeight="1" spans="1:12">
      <c r="A29" s="17">
        <v>12</v>
      </c>
      <c r="B29" s="17"/>
      <c r="C29" s="30" t="s">
        <v>42</v>
      </c>
      <c r="D29" s="17">
        <v>177</v>
      </c>
      <c r="E29" s="17">
        <v>665</v>
      </c>
      <c r="F29" s="20">
        <v>18.2</v>
      </c>
      <c r="G29" s="20">
        <f t="shared" si="5"/>
        <v>36.4</v>
      </c>
      <c r="H29" s="20">
        <f t="shared" si="6"/>
        <v>36.4</v>
      </c>
      <c r="I29" s="20"/>
      <c r="J29" s="20"/>
      <c r="K29" s="22"/>
      <c r="L29" s="6"/>
    </row>
    <row r="30" ht="19.5" customHeight="1" spans="1:12">
      <c r="A30" s="17">
        <v>13</v>
      </c>
      <c r="B30" s="17"/>
      <c r="C30" s="30" t="s">
        <v>43</v>
      </c>
      <c r="D30" s="17">
        <v>472</v>
      </c>
      <c r="E30" s="17">
        <v>1144</v>
      </c>
      <c r="F30" s="20">
        <v>29.75</v>
      </c>
      <c r="G30" s="20">
        <f t="shared" si="5"/>
        <v>59.5</v>
      </c>
      <c r="H30" s="20">
        <f t="shared" si="6"/>
        <v>59.5</v>
      </c>
      <c r="I30" s="20"/>
      <c r="J30" s="20"/>
      <c r="K30" s="22"/>
      <c r="L30" s="6"/>
    </row>
    <row r="31" ht="19.5" customHeight="1" spans="1:12">
      <c r="A31" s="17">
        <v>14</v>
      </c>
      <c r="B31" s="17"/>
      <c r="C31" s="30" t="s">
        <v>44</v>
      </c>
      <c r="D31" s="17">
        <v>220</v>
      </c>
      <c r="E31" s="17">
        <v>894</v>
      </c>
      <c r="F31" s="20">
        <v>7.85</v>
      </c>
      <c r="G31" s="20">
        <v>50.6</v>
      </c>
      <c r="H31" s="20"/>
      <c r="I31" s="20"/>
      <c r="J31" s="20"/>
      <c r="K31" s="22"/>
      <c r="L31" s="6"/>
    </row>
    <row r="32" ht="19.5" customHeight="1" spans="1:12">
      <c r="A32" s="17">
        <v>15</v>
      </c>
      <c r="B32" s="17"/>
      <c r="C32" s="30" t="s">
        <v>45</v>
      </c>
      <c r="D32" s="17">
        <v>56</v>
      </c>
      <c r="E32" s="17">
        <v>210</v>
      </c>
      <c r="F32" s="20">
        <v>4.65</v>
      </c>
      <c r="G32" s="20">
        <v>29.92</v>
      </c>
      <c r="H32" s="20"/>
      <c r="I32" s="20"/>
      <c r="J32" s="20"/>
      <c r="K32" s="22"/>
      <c r="L32" s="6"/>
    </row>
    <row r="33" ht="19.5" customHeight="1" spans="1:12">
      <c r="A33" s="17">
        <v>16</v>
      </c>
      <c r="B33" s="17"/>
      <c r="C33" s="30" t="s">
        <v>46</v>
      </c>
      <c r="D33" s="17">
        <v>187</v>
      </c>
      <c r="E33" s="17">
        <v>702</v>
      </c>
      <c r="F33" s="20">
        <v>5.1</v>
      </c>
      <c r="G33" s="20">
        <v>33.15</v>
      </c>
      <c r="H33" s="20"/>
      <c r="I33" s="20"/>
      <c r="J33" s="20"/>
      <c r="K33" s="22"/>
      <c r="L33" s="6"/>
    </row>
    <row r="34" ht="19.5" customHeight="1" spans="1:12">
      <c r="A34" s="17">
        <v>17</v>
      </c>
      <c r="B34" s="17"/>
      <c r="C34" s="30" t="s">
        <v>47</v>
      </c>
      <c r="D34" s="17">
        <v>468</v>
      </c>
      <c r="E34" s="17">
        <v>1839</v>
      </c>
      <c r="F34" s="20">
        <v>7.64</v>
      </c>
      <c r="G34" s="20">
        <v>57.51</v>
      </c>
      <c r="H34" s="20"/>
      <c r="I34" s="20"/>
      <c r="J34" s="20"/>
      <c r="K34" s="22"/>
      <c r="L34" s="6"/>
    </row>
    <row r="35" ht="19.5" customHeight="1" spans="1:12">
      <c r="A35" s="17">
        <v>18</v>
      </c>
      <c r="B35" s="17"/>
      <c r="C35" s="30" t="s">
        <v>48</v>
      </c>
      <c r="D35" s="17">
        <v>431</v>
      </c>
      <c r="E35" s="17">
        <v>1076</v>
      </c>
      <c r="F35" s="20">
        <v>6.8</v>
      </c>
      <c r="G35" s="20">
        <v>107.13</v>
      </c>
      <c r="H35" s="20"/>
      <c r="I35" s="20"/>
      <c r="J35" s="20"/>
      <c r="K35" s="22"/>
      <c r="L35" s="6"/>
    </row>
    <row r="36" ht="19.5" customHeight="1" spans="1:12">
      <c r="A36" s="17">
        <v>19</v>
      </c>
      <c r="B36" s="17"/>
      <c r="C36" s="30" t="s">
        <v>49</v>
      </c>
      <c r="D36" s="17">
        <v>1186</v>
      </c>
      <c r="E36" s="17">
        <v>4583</v>
      </c>
      <c r="F36" s="20"/>
      <c r="G36" s="20">
        <v>163.04</v>
      </c>
      <c r="H36" s="20"/>
      <c r="I36" s="20"/>
      <c r="J36" s="20"/>
      <c r="K36" s="22"/>
      <c r="L36" s="6"/>
    </row>
    <row r="37" ht="19.5" customHeight="1" spans="1:12">
      <c r="A37" s="17">
        <v>20</v>
      </c>
      <c r="B37" s="17"/>
      <c r="C37" s="30" t="s">
        <v>50</v>
      </c>
      <c r="D37" s="17"/>
      <c r="E37" s="17"/>
      <c r="F37" s="20"/>
      <c r="G37" s="20">
        <v>85.86</v>
      </c>
      <c r="H37" s="20"/>
      <c r="I37" s="20"/>
      <c r="J37" s="20"/>
      <c r="K37" s="22"/>
    </row>
    <row r="44" s="1" customFormat="1" spans="1:12">
      <c r="C44" s="2"/>
    </row>
  </sheetData>
  <mergeCells count="6">
    <mergeCell ref="A1:K1"/>
    <mergeCell ref="B3:C3"/>
    <mergeCell ref="B4:C4"/>
    <mergeCell ref="B5:B6"/>
    <mergeCell ref="B7:B13"/>
    <mergeCell ref="B14:B16"/>
  </mergeCells>
  <printOptions horizontalCentered="1"/>
  <pageMargins left="0.471527777777778" right="0.471527777777778" top="0.590277777777778" bottom="0.393055555555556" header="0.5" footer="0.5"/>
  <pageSetup paperSize="9" orientation="portrait" horizontalDpi="600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任务清单10.12定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天昱</cp:lastModifiedBy>
  <dcterms:created xsi:type="dcterms:W3CDTF">2016-12-05T08:54:00Z</dcterms:created>
  <cp:lastPrinted>2022-01-05T09:58:00Z</cp:lastPrinted>
  <dcterms:modified xsi:type="dcterms:W3CDTF">2026-10-12T08:18:18Z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/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