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 tabRatio="989" firstSheet="14" activeTab="15"/>
  </bookViews>
  <sheets>
    <sheet name="封面" sheetId="1" r:id="rId1"/>
    <sheet name="目录" sheetId="2" r:id="rId2"/>
    <sheet name="部门自评报告（参考提纲）" sheetId="3" r:id="rId3"/>
    <sheet name="县级部门（单位）整体支出绩效自评表（参考模板）" sheetId="4" r:id="rId4"/>
    <sheet name="部门预算项目支出绩效自评结果汇总表" sheetId="5" r:id="rId5"/>
    <sheet name="县级部门预算项目支出绩效自评表（产粮大县奖补资金-339）" sheetId="6" r:id="rId6"/>
    <sheet name="县级部门预算项目支出绩效自评表（一中分校建-1061）" sheetId="11" r:id="rId7"/>
    <sheet name="县级部门预算项目支出绩效自评表（薄弱学校-50" sheetId="13" r:id="rId8"/>
    <sheet name="省市对县转移支付绩效自评表（学前教育债券-1500）" sheetId="33" r:id="rId9"/>
    <sheet name="县级部门预算项目支出绩效自评表（职业教育债券-3000" sheetId="14" r:id="rId10"/>
    <sheet name="县级部门预算项目支出绩效自评表（特岗教师五险一金-203.4）" sheetId="27" r:id="rId11"/>
    <sheet name="县级部门预算项目支出绩效自评表（县级乡村教师生活补助-310）" sheetId="28" r:id="rId12"/>
    <sheet name="县级部门预算项目支出绩效自评表（县级公用经费-250）" sheetId="29" r:id="rId13"/>
    <sheet name="县级部门预算项目支出绩效自评表（县级营养餐-680）" sheetId="30" r:id="rId14"/>
    <sheet name="县级部门预算项目支出绩效自评表（资助资金-38.33）" sheetId="32" r:id="rId15"/>
    <sheet name="省市对县转移支付绩效自评结果汇总表" sheetId="7" r:id="rId16"/>
    <sheet name="省市对县转移支付绩效自评表（学前教育" sheetId="10" r:id="rId17"/>
    <sheet name="省市对县转移支付绩效自评表（薄弱环节改善）" sheetId="15" r:id="rId18"/>
    <sheet name="省市对县转移支付绩效自评表（高中教育）" sheetId="16" r:id="rId19"/>
    <sheet name="省市对县转移支付绩效自评表（职业教育）" sheetId="17" r:id="rId20"/>
    <sheet name="省市对县转移支付绩效自评表（特岗教师工资）" sheetId="19" r:id="rId21"/>
    <sheet name="省市对县转移支付绩效自评表（乡村教师生活补助）" sheetId="21" r:id="rId22"/>
    <sheet name="省市对县转移支付绩效自评表（公用经费）" sheetId="23" r:id="rId23"/>
    <sheet name="省市对县转移支付绩效自评表（寄宿生补助）" sheetId="24" r:id="rId24"/>
    <sheet name="省市对县转移支付绩效自评表（营养餐）" sheetId="25" r:id="rId25"/>
    <sheet name="省市对县转移支付绩效自评表（学生资助）" sheetId="26" r:id="rId26"/>
  </sheets>
  <calcPr calcId="144525" iterate="1" iterateCount="100" iterateDelta="0.001"/>
</workbook>
</file>

<file path=xl/sharedStrings.xml><?xml version="1.0" encoding="utf-8"?>
<sst xmlns="http://schemas.openxmlformats.org/spreadsheetml/2006/main" count="2005" uniqueCount="432">
  <si>
    <r>
      <rPr>
        <b/>
        <sz val="36"/>
        <color rgb="FF000000"/>
        <rFont val="宋体"/>
        <charset val="134"/>
      </rPr>
      <t>2022年度县级预算执行情况绩效单位自评报表</t>
    </r>
    <r>
      <rPr>
        <b/>
        <sz val="28"/>
        <color rgb="FF000000"/>
        <rFont val="宋体"/>
        <charset val="134"/>
      </rPr>
      <t xml:space="preserve">
</t>
    </r>
  </si>
  <si>
    <t xml:space="preserve">                                 编报部门（单位公章）：民乐县教育局</t>
  </si>
  <si>
    <t xml:space="preserve">                                 编报日期：2023年1月5日</t>
  </si>
  <si>
    <t xml:space="preserve">                                 联系人及电话： 牛鼎国    13993689467</t>
  </si>
  <si>
    <t>2022年度县级预算执行情况绩效单位自评报表目录</t>
  </si>
  <si>
    <t>一、部门自评报告</t>
  </si>
  <si>
    <t>二、部门整体支出自评表</t>
  </si>
  <si>
    <t>三、部门预算项目支出绩效自评结果汇总表</t>
  </si>
  <si>
    <t xml:space="preserve">  1.产粮大县奖补资金项目绩效自评表</t>
  </si>
  <si>
    <t xml:space="preserve">  2.改善普通高中学校办学条件项目绩效自评表</t>
  </si>
  <si>
    <t xml:space="preserve">  3.义务教育薄弱环节改善与能力提升项目绩效自评表</t>
  </si>
  <si>
    <t xml:space="preserve">  4.学前教育发展专项资金项目绩效自评表</t>
  </si>
  <si>
    <t xml:space="preserve">  5.现代职业教育质量提升项目绩效自评表</t>
  </si>
  <si>
    <t xml:space="preserve">  6.农村义务教育阶段学校教师特设岗位计划专项资金项目绩效自评表</t>
  </si>
  <si>
    <t xml:space="preserve">  7.58个集中连片特困县区和17个插花型贫困县区乡村教师生活补助专项资金项目绩效自评表</t>
  </si>
  <si>
    <t xml:space="preserve">  8.城乡义务教育学校公用经费项目绩效自评表</t>
  </si>
  <si>
    <t xml:space="preserve">  9.农村义务教育学生营养改善计划项目绩效自评表</t>
  </si>
  <si>
    <t xml:space="preserve">  10.普通高中和中职学校免学费及助学金项目绩效自评表</t>
  </si>
  <si>
    <t>四、省对市县转移支付支出绩效自评结果汇总表</t>
  </si>
  <si>
    <t xml:space="preserve">  1学前教育发展专项资金项目绩效自评表</t>
  </si>
  <si>
    <t xml:space="preserve">  2.义务教育薄弱环节改善与能力提升项目绩效自评表</t>
  </si>
  <si>
    <t xml:space="preserve">  3.改善普通高中学校办学条件项目绩效自评表</t>
  </si>
  <si>
    <t xml:space="preserve">  4.现代职业教育质量提升项目绩效自评表</t>
  </si>
  <si>
    <t xml:space="preserve">  5.农村义务教育阶段学校教师特设岗位计划专项资金项目绩效自评表</t>
  </si>
  <si>
    <t xml:space="preserve">  6.58个集中连片特困县区和17个插花型贫困县区乡村教师生活补助专项资金项目绩效自评表</t>
  </si>
  <si>
    <t xml:space="preserve">  7.城乡义务教育学校公用经费项目绩效自评表</t>
  </si>
  <si>
    <t xml:space="preserve">  8.城乡义务教育阶段家庭经济困难学生生活补助项目绩效自评表</t>
  </si>
  <si>
    <t xml:space="preserve">  10.各级各类学生资助资金项目绩效自评表</t>
  </si>
  <si>
    <r>
      <rPr>
        <b/>
        <sz val="22"/>
        <color rgb="FF000000"/>
        <rFont val="宋体"/>
        <charset val="134"/>
      </rPr>
      <t xml:space="preserve">2022年度县级预算执行情况单位自评报告
</t>
    </r>
    <r>
      <rPr>
        <sz val="22"/>
        <color rgb="FF000000"/>
        <rFont val="仿宋_GB2312"/>
        <charset val="134"/>
      </rPr>
      <t>(参考提纲)</t>
    </r>
  </si>
  <si>
    <t xml:space="preserve">    一、基本情况</t>
  </si>
  <si>
    <t xml:space="preserve">   （一）部门主要职能。</t>
  </si>
  <si>
    <t xml:space="preserve">   （二）内设机构及所属单位概况。</t>
  </si>
  <si>
    <r>
      <rPr>
        <sz val="16"/>
        <color indexed="8"/>
        <rFont val="黑体"/>
        <charset val="134"/>
      </rPr>
      <t xml:space="preserve">    二、绩效自评工作组织开展情况</t>
    </r>
    <r>
      <rPr>
        <sz val="16"/>
        <color indexed="8"/>
        <rFont val="Arial"/>
        <charset val="134"/>
      </rPr>
      <t xml:space="preserve">	</t>
    </r>
  </si>
  <si>
    <t xml:space="preserve">    包括本部门自评工作组织管理情况，纳入自评范围的单位、项目、资金，审核工作机制等情况。</t>
  </si>
  <si>
    <r>
      <rPr>
        <sz val="16"/>
        <color indexed="8"/>
        <rFont val="黑体"/>
        <charset val="134"/>
      </rPr>
      <t xml:space="preserve">    三、部门整体支出绩效自评情况分析</t>
    </r>
    <r>
      <rPr>
        <sz val="16"/>
        <color indexed="8"/>
        <rFont val="Arial"/>
        <charset val="134"/>
      </rPr>
      <t xml:space="preserve">	</t>
    </r>
  </si>
  <si>
    <t xml:space="preserve">   （一）部门决算情况。</t>
  </si>
  <si>
    <t xml:space="preserve">   （二）总体绩效目标完成情况分析。</t>
  </si>
  <si>
    <t xml:space="preserve">   （三）各项指标完成情况分析。</t>
  </si>
  <si>
    <r>
      <rPr>
        <sz val="16"/>
        <color indexed="8"/>
        <rFont val="楷体"/>
        <charset val="134"/>
      </rPr>
      <t xml:space="preserve">   （四）偏离绩效目标的原因及下一步改进措施</t>
    </r>
    <r>
      <rPr>
        <sz val="16"/>
        <color indexed="8"/>
        <rFont val="仿宋_GB2312"/>
        <charset val="134"/>
      </rPr>
      <t>（包括总体绩效目标和核心绩效指标未完成原因、下一步改进措施，政策执行或部门预算管理中存在的问题、原因和改进措施）</t>
    </r>
  </si>
  <si>
    <r>
      <rPr>
        <sz val="16"/>
        <color indexed="8"/>
        <rFont val="黑体"/>
        <charset val="134"/>
      </rPr>
      <t xml:space="preserve">    四、部门预算项目支出绩效自评情况分析</t>
    </r>
    <r>
      <rPr>
        <sz val="16"/>
        <color indexed="8"/>
        <rFont val="Arial"/>
        <charset val="134"/>
      </rPr>
      <t xml:space="preserve">	</t>
    </r>
  </si>
  <si>
    <t xml:space="preserve">    2022年，本部门预算支出项目**个，当年财政拨款**万元，全年支出**元，执行率**%。通过自评，有**个项目结果为“优”，**个项目结果为“良”，**个项目结果为“中”，**个项目结果为“差”。分项目自评情况分析如下：</t>
  </si>
  <si>
    <t xml:space="preserve">   （一）项目1</t>
  </si>
  <si>
    <t xml:space="preserve">    1.项目支出预算执行情况。</t>
  </si>
  <si>
    <t xml:space="preserve">    1.总体绩效目标完成情况分析。</t>
  </si>
  <si>
    <t xml:space="preserve">    2.各项指标完成情况分析。</t>
  </si>
  <si>
    <r>
      <rPr>
        <sz val="16"/>
        <color indexed="8"/>
        <rFont val="楷体"/>
        <charset val="134"/>
      </rPr>
      <t xml:space="preserve">    3.偏离绩效目标的原因及下一步改进措施</t>
    </r>
    <r>
      <rPr>
        <sz val="16"/>
        <color indexed="8"/>
        <rFont val="仿宋_GB2312"/>
        <charset val="134"/>
      </rPr>
      <t>（包括总体绩效目标和核心绩效指标未完成原因、下一步改进措施，政策执行或项目实施中存在的问题、原因和改进措施）</t>
    </r>
  </si>
  <si>
    <t xml:space="preserve">   （二）项目2</t>
  </si>
  <si>
    <t xml:space="preserve">     ……</t>
  </si>
  <si>
    <r>
      <rPr>
        <sz val="16"/>
        <color rgb="FF000000"/>
        <rFont val="黑体"/>
        <charset val="134"/>
      </rPr>
      <t xml:space="preserve">    五、部门管理的中央省市对县转移支付绩效自评情况分析</t>
    </r>
    <r>
      <rPr>
        <sz val="16"/>
        <color rgb="FF000000"/>
        <rFont val="Arial"/>
        <charset val="134"/>
      </rPr>
      <t xml:space="preserve">	</t>
    </r>
  </si>
  <si>
    <t xml:space="preserve">    2022年，本部门共管理中央省市对县转移支付**项，当年各级预算共安排**万元，其中：中央下达**万元，省级预算安排**万元，市县预算安排**万元；当年支出**万元，执行率**%。通过自评，有**个项目结果为“优”，**个项目结果为“良”，**个项目结果为“中”，**个项目结果为“差”。分项目自评情况分析如下：</t>
  </si>
  <si>
    <r>
      <rPr>
        <sz val="16"/>
        <color indexed="8"/>
        <rFont val="楷体"/>
        <charset val="134"/>
      </rPr>
      <t xml:space="preserve">    1.转移支付预算执行情况</t>
    </r>
    <r>
      <rPr>
        <sz val="16"/>
        <color indexed="8"/>
        <rFont val="仿宋_GB2312"/>
        <charset val="134"/>
      </rPr>
      <t>（当年各级预算安排、支出情况）</t>
    </r>
  </si>
  <si>
    <t xml:space="preserve">    2.总体绩效目标完成情况分析。</t>
  </si>
  <si>
    <t xml:space="preserve">    3.各项指标完成情况分析。</t>
  </si>
  <si>
    <r>
      <rPr>
        <sz val="16"/>
        <color indexed="8"/>
        <rFont val="楷体"/>
        <charset val="134"/>
      </rPr>
      <t xml:space="preserve">    4.偏离绩效目标的原因及下一步改进措施</t>
    </r>
    <r>
      <rPr>
        <sz val="16"/>
        <color indexed="8"/>
        <rFont val="仿宋_GB2312"/>
        <charset val="134"/>
      </rPr>
      <t>（包括总体绩效目标和核心绩效指标未完成原因、下一步改进措施，政策执行或项目实施中存在的问题、原因和改进措施）</t>
    </r>
  </si>
  <si>
    <t xml:space="preserve">    六、绩效自评结果拟应用和公开情况</t>
  </si>
  <si>
    <t xml:space="preserve">    七、其他需要说明的问题</t>
  </si>
  <si>
    <t>中央和省委巡视、各级审计和财政监督中发现的问题及其所涉及的金额</t>
  </si>
  <si>
    <t>2022年民乐县教育局整体支出绩效自评表</t>
  </si>
  <si>
    <t>部门（单位）名称</t>
  </si>
  <si>
    <t>民乐县教育局</t>
  </si>
  <si>
    <t>部门（单位）整体支出
（万元）</t>
  </si>
  <si>
    <t>年初预算数</t>
  </si>
  <si>
    <t>全年预算数（A）</t>
  </si>
  <si>
    <t>实际支出数（B）</t>
  </si>
  <si>
    <t>执行率（B/A）</t>
  </si>
  <si>
    <t>分值</t>
  </si>
  <si>
    <t>得分</t>
  </si>
  <si>
    <t xml:space="preserve">  全年支出</t>
  </si>
  <si>
    <t xml:space="preserve">    其中：基本支出</t>
  </si>
  <si>
    <t>—</t>
  </si>
  <si>
    <t xml:space="preserve">          项目支出</t>
  </si>
  <si>
    <t>年度总体绩效目标完成情况</t>
  </si>
  <si>
    <t>预期目标</t>
  </si>
  <si>
    <t>目标实际完成情况</t>
  </si>
  <si>
    <t>目标1：购置办公用品及日常开支，保障局机关办公正常运转，不断提高服务师生的水平。</t>
  </si>
  <si>
    <t>目标1完成情况：购置办公用品及日常开支，保障局机关办公正常运转，不断提高服务师生的水平。</t>
  </si>
  <si>
    <t>目标2：保障幼儿园、城乡义务教育学校、普通高中、中职教育教学工作正常运行。</t>
  </si>
  <si>
    <t>目标2完成情况：保障幼儿园、城乡义务教育学校、普通高中、中职教育教学工作正常运行。</t>
  </si>
  <si>
    <t>目标3：有效改善学前教育、义务教育、普通高中和现代职业教育基本办学条件，促进我县基础教育高质量发展，促使项目社会效益显著。</t>
  </si>
  <si>
    <t>目标3完成情况：有效改善学前教育、义务教育、普通高中和现代职业教育基本办学条件，促进我县基础教育高质量发展，促使项目社会效益显著。</t>
  </si>
  <si>
    <t>目标4：通过各类培训，促使广大中小学及幼儿园教师外树形象内强素质，形成人人争先的激励机制，全面提高教师素质和教学质量，实现教育公平。</t>
  </si>
  <si>
    <t>目标4完成情况：通过各类培训，促使广大中小学及幼儿园教师外树形象内强素质，形成人人争先的激励机制，全面提高教师素质和教学质量，实现教育公平。</t>
  </si>
  <si>
    <t>目标5：严格落实各类学生资助政策，实现学生资助全覆盖，不让一个学生因贫辍学，促进社会和谐，教育公平。</t>
  </si>
  <si>
    <t>目标5完成情况：严格落实各类学生资助政策，实现学生资助全覆盖，不让一个学生因贫辍学，促进社会和谐，教育公平。</t>
  </si>
  <si>
    <t>目标6：完成省、市下达的各项任务指标，结合我县实际情况进一步细化绩效目标年度绩效目标。</t>
  </si>
  <si>
    <t>目标6完成情况：完成省、市下达的各项任务指标，结合我县实际情况进一步细化绩效目标年度绩效目标。</t>
  </si>
  <si>
    <t>年度绩效指标完成情况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</si>
  <si>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</si>
  <si>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</si>
  <si>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</si>
  <si>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</si>
  <si>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</si>
  <si>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</si>
  <si>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</t>
  </si>
  <si>
    <t>资金投入</t>
  </si>
  <si>
    <t>基本支出预算执行率</t>
  </si>
  <si>
    <t>项目支出预算执行率</t>
  </si>
  <si>
    <t>“三公经费”控制率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</si>
  <si>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</si>
  <si>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</si>
  <si>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</si>
  <si>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</si>
  <si>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</si>
  <si>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</si>
  <si>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</si>
  <si>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</si>
  <si>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</si>
  <si>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</si>
  <si>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</si>
  <si>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</si>
  <si>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</si>
  <si>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</si>
  <si>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</si>
  <si>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</si>
  <si>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产出数量指标</t>
  </si>
  <si>
    <t>建档立卡贫困家庭学生资助人数实现全都覆盖</t>
  </si>
  <si>
    <t>产出质量指标</t>
  </si>
  <si>
    <t>建档立卡贫困家庭学生生活水平有所提高</t>
  </si>
  <si>
    <t>产出时效指标</t>
  </si>
  <si>
    <t>各类学生资助按时发放率100%</t>
  </si>
  <si>
    <t>产出成本指标</t>
  </si>
  <si>
    <t>各类学生资助按标准发放率100%</t>
  </si>
  <si>
    <t>部门效果目标</t>
  </si>
  <si>
    <t>经济效益指标</t>
  </si>
  <si>
    <t>集中使用办公经费节约办公成本</t>
  </si>
  <si>
    <t>社会效益指标</t>
  </si>
  <si>
    <t>是否提高办公效率</t>
  </si>
  <si>
    <t>生态效益指标</t>
  </si>
  <si>
    <t>师生学习生活环境是否持续改善</t>
  </si>
  <si>
    <t>社会影响</t>
  </si>
  <si>
    <t>单位获奖情况</t>
  </si>
  <si>
    <t>有</t>
  </si>
  <si>
    <t>违法违纪情况</t>
  </si>
  <si>
    <t>无</t>
  </si>
  <si>
    <t>能力建设</t>
  </si>
  <si>
    <t>长效管理</t>
  </si>
  <si>
    <t>中期规划建设完备程度</t>
  </si>
  <si>
    <t>完备</t>
  </si>
  <si>
    <t>组织建设</t>
  </si>
  <si>
    <t>党建工作开展规律性</t>
  </si>
  <si>
    <t>规律</t>
  </si>
  <si>
    <t>信息化建设情况</t>
  </si>
  <si>
    <t>信息化管理覆盖率</t>
  </si>
  <si>
    <t>≥80%</t>
  </si>
  <si>
    <t>人力资源建设</t>
  </si>
  <si>
    <t>人员培训机制完备性</t>
  </si>
  <si>
    <t>档案管理</t>
  </si>
  <si>
    <t>档案管理完备性</t>
  </si>
  <si>
    <t>服务对象满意度</t>
  </si>
  <si>
    <t>服务对象1的满意度</t>
  </si>
  <si>
    <t>服务对象2的满意度</t>
  </si>
  <si>
    <t>合    计</t>
  </si>
  <si>
    <t>其他需要说明的问题：请在此处简要说明中央和省委巡视、各级审计和财政监督中发现的问题及其所涉及的金额，如没有填无。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</si>
  <si>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</si>
  <si>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</si>
  <si>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2022年度县级部门预算支出项目绩效自评结果汇总表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</si>
  <si>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</si>
  <si>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</si>
  <si>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</si>
  <si>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</si>
  <si>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</si>
  <si>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</si>
  <si>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</si>
  <si>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</si>
  <si>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</si>
  <si>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</si>
  <si>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</si>
  <si>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</si>
  <si>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产粮大县奖励资金</t>
  </si>
  <si>
    <t>民乐县一中分校建筑项目</t>
  </si>
  <si>
    <t>薄弱学校改造补助资金</t>
  </si>
  <si>
    <t>学前教育发展资金</t>
  </si>
  <si>
    <t>现代职业教育质量提升</t>
  </si>
  <si>
    <t>特岗教师社会保障费补贴</t>
  </si>
  <si>
    <t>乡村教师生活补助</t>
  </si>
  <si>
    <t>城乡义务教育公用经费</t>
  </si>
  <si>
    <t>农村义务教育学生营养膳食补助</t>
  </si>
  <si>
    <t>普通高中和中职学校免学费及助学金</t>
  </si>
  <si>
    <t>合计</t>
  </si>
  <si>
    <t>2022年教育局部门预算项目支出绩效自评表</t>
  </si>
  <si>
    <t>产粮大县奖补资金</t>
  </si>
  <si>
    <t>实施单位</t>
  </si>
  <si>
    <t>全年预算数</t>
  </si>
  <si>
    <t>全年执行数</t>
  </si>
  <si>
    <t>执行率</t>
  </si>
  <si>
    <t>年度资金总额</t>
  </si>
  <si>
    <t>其中：当年财政拨款</t>
  </si>
  <si>
    <t xml:space="preserve">      上年结转资金</t>
  </si>
  <si>
    <t>年度总体目标</t>
  </si>
  <si>
    <t>实际完成情况</t>
  </si>
  <si>
    <t>目标1:科学规划城乡学校布局,新建、改扩建必要的义务教育学校,合理有序
      增加城镇学校学位供给。
目标2：按照基本满足、适当扩容的原则,为住宿学生配备宿含、食堂、澡堂
      、测算等必要生活设施,基本满足寄宿生需求。对规划保留的村小学和
       教学点校园校舍进行必要修缮,添置必要的设施设备,切实保障村小学
       和教学点基本办学需要。
目标3:实现农村义务教育学校网络教学环境全覆盖,提高农村学校教育信息化
      水平。</t>
  </si>
  <si>
    <t>绩效指标</t>
  </si>
  <si>
    <t>产出指标</t>
  </si>
  <si>
    <t>数量指标</t>
  </si>
  <si>
    <t>年度义务教育、高中及幼儿园校舍建设项目“开工率”</t>
  </si>
  <si>
    <t>年度义务教育、高中及幼儿园校舍建设项目“完工率”</t>
  </si>
  <si>
    <t>年度义务教育、高中及幼儿园设备采购项目“采购完成率”</t>
  </si>
  <si>
    <t>66人以上超大班额</t>
  </si>
  <si>
    <t>全部消除</t>
  </si>
  <si>
    <t>56人以上大班额</t>
  </si>
  <si>
    <t>基本消除</t>
  </si>
  <si>
    <t>新增城区义务教育学位</t>
  </si>
  <si>
    <t>新建、改建农村义务教育学校食堂</t>
  </si>
  <si>
    <t>农村义务教育学校网络覆盖率</t>
  </si>
  <si>
    <t>质量指标</t>
  </si>
  <si>
    <t>“两类学校”建设规划中寄宿制学校建设项目主体完工率</t>
  </si>
  <si>
    <t>“两类学校”建设规划中小规模学校建设项目竣工率</t>
  </si>
  <si>
    <t>新建或改造校舍验收合格率</t>
  </si>
  <si>
    <t>购置设施设备的质量合格率</t>
  </si>
  <si>
    <t>时效指标</t>
  </si>
  <si>
    <t>校舍建设类项目实施进度</t>
  </si>
  <si>
    <t>按年度计划执行</t>
  </si>
  <si>
    <t>设备购置类项目实施进度</t>
  </si>
  <si>
    <t>效益指标</t>
  </si>
  <si>
    <t>项目学校数量</t>
  </si>
  <si>
    <t>受益学生数量</t>
  </si>
  <si>
    <t>可持续影响指标</t>
  </si>
  <si>
    <t>义务教育，普通高中及幼儿园项目建设及设备采购工程</t>
  </si>
  <si>
    <t>加强</t>
  </si>
  <si>
    <t>满意度指标</t>
  </si>
  <si>
    <t>服务对象满意度指标</t>
  </si>
  <si>
    <t>家长(学生)满意度</t>
  </si>
  <si>
    <t>教师满意度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</si>
  <si>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</si>
  <si>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</si>
  <si>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</si>
  <si>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</si>
  <si>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</si>
  <si>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</si>
  <si>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改善普通高中学校办学条件项目</t>
  </si>
  <si>
    <t>通过项目实施，我县普通高中教育办学条件将得到全面提升，对进一步适应全县教育发展需求，办好人民满意教育，将发挥重要作用。更好的提升我县高中教育发展水平，有效促进高中教育向优质特色健康快速发展。</t>
  </si>
  <si>
    <t>改善办学条件学校数</t>
  </si>
  <si>
    <t>1所</t>
  </si>
  <si>
    <t>建筑面积数</t>
  </si>
  <si>
    <t>5181平方米</t>
  </si>
  <si>
    <t>完成投资计划审批资金数</t>
  </si>
  <si>
    <t>61万元</t>
  </si>
  <si>
    <t>高标准校舍建设数量</t>
  </si>
  <si>
    <t>校舍竣工验收合格率</t>
  </si>
  <si>
    <t>校舍建设工程依照项目计划按期完工率</t>
  </si>
  <si>
    <t>资金支付率</t>
  </si>
  <si>
    <t>成本指标</t>
  </si>
  <si>
    <t>校舍类项目每平方米造价</t>
  </si>
  <si>
    <t>≦3000元</t>
  </si>
  <si>
    <t>工程结算价不得高于计划资金10%</t>
  </si>
  <si>
    <t>≦10%</t>
  </si>
  <si>
    <t>学校办学条件</t>
  </si>
  <si>
    <t>持续提高</t>
  </si>
  <si>
    <t>普通高中毛入学率</t>
  </si>
  <si>
    <t>≧92%</t>
  </si>
  <si>
    <t>项目覆盖学生数</t>
  </si>
  <si>
    <t>≥3000人</t>
  </si>
  <si>
    <t>学校校舍达标情况</t>
  </si>
  <si>
    <t>学生满意度</t>
  </si>
  <si>
    <t>满意度≧85%</t>
  </si>
  <si>
    <t>家长满意度</t>
  </si>
  <si>
    <t>义务教育薄弱环节改善与能力提升项目工程</t>
  </si>
  <si>
    <t>目标1:全部消除66人以上超大班额,基本消除现有56人以上大班额,科学规划城乡学校布局,新建、改扩建必要的义务教育学校,合理有序增加城镇学校学位供给。
目标2：按照基本满足、适当扩容的原则,为住宿学生配备宿含、食堂、澡堂、测算等必要生活设施,基本满足寄宿生需求。对规划保留的村小学和教学点校园校舍进行必要修缮,添置必要的设施设备,切实保障村小学和教学点基本办学需要。
目标3:实现农村义务教育学校网络教学环境全覆盖,提高农村学校教育信息化水平。</t>
  </si>
  <si>
    <t>年度薄改与能力提升资金支持的校舍建设项目“开工率”</t>
  </si>
  <si>
    <t>年度薄改与能力提升资金支持的校舍建设项目“完工率”</t>
  </si>
  <si>
    <t>年度薄改与能力提升资金支持的设施设备购置项目“采购完成率”</t>
  </si>
  <si>
    <t>可持续
影响指标</t>
  </si>
  <si>
    <t>义务教育薄弱环节改善与能力提升工程</t>
  </si>
  <si>
    <t>学前教育发展专项资金</t>
  </si>
  <si>
    <t>通过支持学前教育发展建设项目，学前教育新建、改扩建和改善办学条件项目的实施，有效增加园位供给，缓解入园难问题，改善在园幼儿教育保育环境，切实保障农民工随迁子女就近入学，学前教育三年毛入园率显著提高，有效提升了我县学前教育发展水平。扩大普惠性学前教育覆盖率。</t>
  </si>
  <si>
    <t>学前教育毛入园率</t>
  </si>
  <si>
    <t>≥99.6%</t>
  </si>
  <si>
    <t>普惠性学前教育覆盖率</t>
  </si>
  <si>
    <t>≥100%</t>
  </si>
  <si>
    <t>改扩建幼儿园项目数量</t>
  </si>
  <si>
    <t>4项</t>
  </si>
  <si>
    <t>受益幼儿数量</t>
  </si>
  <si>
    <t>1800人</t>
  </si>
  <si>
    <t>新建、改扩建幼儿园面积</t>
  </si>
  <si>
    <t>10092m²</t>
  </si>
  <si>
    <t>新建幼儿园校舍质量达标率</t>
  </si>
  <si>
    <t>新建幼儿园校舍建设项目完工率</t>
  </si>
  <si>
    <t>成本控制率</t>
  </si>
  <si>
    <t>≤100%</t>
  </si>
  <si>
    <t>积极引导地方扩大普惠性学前教育资源</t>
  </si>
  <si>
    <t>持续增加</t>
  </si>
  <si>
    <t>引导地方提高学前教育普惠保障水平</t>
  </si>
  <si>
    <t>有效提高</t>
  </si>
  <si>
    <t>全县学前教育优质发展</t>
  </si>
  <si>
    <t>持续提升</t>
  </si>
  <si>
    <t>≥95%</t>
  </si>
  <si>
    <t>现代职业教育质量提升项目</t>
  </si>
  <si>
    <t>通过项目实施，为我校的快速发展创造了聊好的教育教学环境，满足了人民群众对优质教育资源的需求。</t>
  </si>
  <si>
    <t>17621平方米</t>
  </si>
  <si>
    <t>283万元</t>
  </si>
  <si>
    <t>高标准运动场建设数量</t>
  </si>
  <si>
    <t>1个</t>
  </si>
  <si>
    <t>运动场建设工程依照项目计划按期完工率</t>
  </si>
  <si>
    <t>≦2000元</t>
  </si>
  <si>
    <t>经济效益</t>
  </si>
  <si>
    <t>普通中职毛入学率</t>
  </si>
  <si>
    <t>≧90%</t>
  </si>
  <si>
    <t>≥2500人</t>
  </si>
  <si>
    <t>信息公开程度</t>
  </si>
  <si>
    <t>公开</t>
  </si>
  <si>
    <t>新建运动场，综合楼持续使用寿命</t>
  </si>
  <si>
    <t>≧20年</t>
  </si>
  <si>
    <t>服务对象</t>
  </si>
  <si>
    <t>农村义务教育阶段学校教师特设岗位计划专项资金</t>
  </si>
  <si>
    <t>1.通过公开招聘高校毕业生到农村学校任教，引导和鼓励高校毕业生从事农村义务教育工作；
2.创新农村学校教师的补充机制，逐步解决农村学校师资总量不足和结构不合理等问题；
3.提高农村教师队伍的整体素质。</t>
  </si>
  <si>
    <t>享受农村义务教育阶段学校教师特设岗位计划专项资金教师人数</t>
  </si>
  <si>
    <t>≥19人</t>
  </si>
  <si>
    <t>达到县域内特岗教师每月人均工资数</t>
  </si>
  <si>
    <t>≥2800元</t>
  </si>
  <si>
    <t>在中央和省级财政奖补基础上，市县财政统筹乡村教师生活补助资金</t>
  </si>
  <si>
    <t>有效</t>
  </si>
  <si>
    <t>达到县域内特岗教师每月人均工资的标准，资助标准达标率。</t>
  </si>
  <si>
    <t>补助资金按规定及时拨付</t>
  </si>
  <si>
    <t>及时</t>
  </si>
  <si>
    <t>特设岗位教师聘期</t>
  </si>
  <si>
    <t>≥3年</t>
  </si>
  <si>
    <t>提高特岗教师待遇</t>
  </si>
  <si>
    <t>有所提高</t>
  </si>
  <si>
    <t>补助经费覆盖乡村教师比例</t>
  </si>
  <si>
    <t xml:space="preserve">服务对象
</t>
  </si>
  <si>
    <t>特岗教师满意度</t>
  </si>
  <si>
    <t>学校满意度</t>
  </si>
  <si>
    <t>58个集中连片特困县区和17个插花型贫困县区乡村教师生活补助专项资金</t>
  </si>
  <si>
    <t>完善乡村教师资源配置，统一城乡教职工编制标准，建立农村教师荣誉制度，依法保障乡村教师的合理待遇，职称（职务）评聘向乡村学校倾斜推动城镇优秀教师向乡村学校流动，逐步形成“下得去、留得住、教得好”的局面。</t>
  </si>
  <si>
    <t>乡村教师生活补助专项补助资金</t>
  </si>
  <si>
    <t>不低于国家规定的标准</t>
  </si>
  <si>
    <t>乡村教师生活补助专项补助资金受益学校</t>
  </si>
  <si>
    <t>≥ 50个</t>
  </si>
  <si>
    <t>乡村教师生活补助专项补助资金受益教师</t>
  </si>
  <si>
    <t>≥1250人</t>
  </si>
  <si>
    <t>乡村教师生活补助专项补助资金覆盖率</t>
  </si>
  <si>
    <t>农村教师执教能力提升达标率</t>
  </si>
  <si>
    <t>乡村教师生活补助人均补助标准</t>
  </si>
  <si>
    <t>不得低于400元</t>
  </si>
  <si>
    <t>不断提升</t>
  </si>
  <si>
    <t>乡村教师生活补助政策知晓率</t>
  </si>
  <si>
    <t>乡村教师整体收入水平明显提升</t>
  </si>
  <si>
    <t>≥85%</t>
  </si>
  <si>
    <t>学生和老师的满意度</t>
  </si>
  <si>
    <t>家长和学生的满意度</t>
  </si>
  <si>
    <t>城乡义务教育学校公用经费</t>
  </si>
  <si>
    <t>目标1：保障2022年城乡义务教育阶段学校正常运转；
目标2：根据学校公用经费生均拨款标准，按照本年度各类学校学生人数，将全年公用经费3441万元，分春秋学期及时足额拨付各学校；
目标3：严格执行学校公用经费资金管理办法，确保资金安全有效运行；
目标4：义务教育阶段学生免收学杂费，足额下达义务教育阶段学校公用经费，保证学校基本运转所需，促进全县教育又好又快发展。</t>
  </si>
  <si>
    <t>免学杂费学生数</t>
  </si>
  <si>
    <t>≥2.58万人</t>
  </si>
  <si>
    <t>公用经费小学补助标准</t>
  </si>
  <si>
    <t>年生均650元</t>
  </si>
  <si>
    <t>公用经费初中补助标准</t>
  </si>
  <si>
    <t>年生均850元</t>
  </si>
  <si>
    <t>公用经费特殊教育学校补助标准</t>
  </si>
  <si>
    <t>年生均6000元</t>
  </si>
  <si>
    <t>公用经费寄宿制学校补助标准</t>
  </si>
  <si>
    <t>年寄宿生均200元</t>
  </si>
  <si>
    <t>公用经费100人以下学校补助标准</t>
  </si>
  <si>
    <t>按照100人标准核定，每年小学6.5万元，初中8.5万元</t>
  </si>
  <si>
    <t>享受免学杂费学生覆盖率</t>
  </si>
  <si>
    <t>公用经费专项资金拨付</t>
  </si>
  <si>
    <t>及时拨付</t>
  </si>
  <si>
    <t>“两免一补”政策知晓率</t>
  </si>
  <si>
    <t>农村义务教育学生营养改善计划</t>
  </si>
  <si>
    <t>严肃财经纪律，保障资金安全，及时下达营养改善计划资金，确保全县城乡所有义务教育阶学校正常免费供应营养餐。规范营养计划管理，确保食品安全。加强运营监管，进一步改善义务教育学生营养状况，逐步提高学生健康水平。完善实名制信息和食谱价格信息公开，确保营养计划政策落实到位。</t>
  </si>
  <si>
    <t>农村义务教育学生营养改善计划国家试点地区受益学生</t>
  </si>
  <si>
    <t>≥0万人</t>
  </si>
  <si>
    <t>农村义务教育学生营养改善计划省级试点地区受益学生</t>
  </si>
  <si>
    <t>≥2.36万人</t>
  </si>
  <si>
    <t>农村义务教育阶段学校覆盖率</t>
  </si>
  <si>
    <t>农村义务教育学生营养改善计划食品安全达标率</t>
  </si>
  <si>
    <t>农村义务教育学生营养改善计划生均补助标准</t>
  </si>
  <si>
    <t>每天生均5元</t>
  </si>
  <si>
    <t>专项资金拨付</t>
  </si>
  <si>
    <t>农村义务教育学生营养改善计划政策知晓率</t>
  </si>
  <si>
    <t>学生身体素质</t>
  </si>
  <si>
    <t>学校和老师的满意度</t>
  </si>
  <si>
    <t>≥90%</t>
  </si>
  <si>
    <t>保障资金及时、足额、精准发放到家庭经济困难学生手中，不让一名学生因家庭经济困难而失学，让每个孩子享受公平教育的权利，用知识改变命运，阻断贫困代际传递。</t>
  </si>
  <si>
    <t>学前减免保教费</t>
  </si>
  <si>
    <t>≥ 14446人次</t>
  </si>
  <si>
    <t>普通高中国家助学金</t>
  </si>
  <si>
    <t>≥ 2149人次</t>
  </si>
  <si>
    <t>普通高中免学费</t>
  </si>
  <si>
    <t>≥1152人次</t>
  </si>
  <si>
    <t>中职国家助学金</t>
  </si>
  <si>
    <t>≥1183人次</t>
  </si>
  <si>
    <t>中职免学费</t>
  </si>
  <si>
    <t>≥5368人次</t>
  </si>
  <si>
    <t>省内高职（专科）建档立卡贫困家庭学生减免学费和书本费</t>
  </si>
  <si>
    <t>≥166人次</t>
  </si>
  <si>
    <t>各级各类学生资助资金到位</t>
  </si>
  <si>
    <t>拨付及时</t>
  </si>
  <si>
    <t>各级各类学生资助政策落实发放及时率</t>
  </si>
  <si>
    <t>发放及时</t>
  </si>
  <si>
    <t>年生均1000元</t>
  </si>
  <si>
    <t>年生均2000元</t>
  </si>
  <si>
    <t>年生均1400元</t>
  </si>
  <si>
    <t>年生均2000元或年生均2300元</t>
  </si>
  <si>
    <t>年生均5000元</t>
  </si>
  <si>
    <t>各级各类家庭经济困难学生完成学业率和知晓率</t>
  </si>
  <si>
    <t>2022年度中央省市对县转移支付绩效自评结果汇总表</t>
  </si>
  <si>
    <t>转移支付名称</t>
  </si>
  <si>
    <t>转移支付预算执行情况（万元）</t>
  </si>
  <si>
    <t>中央补助</t>
  </si>
  <si>
    <t>省级安排</t>
  </si>
  <si>
    <t>市级安排</t>
  </si>
  <si>
    <t>县级安排</t>
  </si>
  <si>
    <t>其他资金</t>
  </si>
  <si>
    <t xml:space="preserve">学前教育发展专项资金
</t>
  </si>
  <si>
    <t xml:space="preserve">义务教育薄弱环节改善与能力提升项目工程
</t>
  </si>
  <si>
    <t xml:space="preserve">改善普通高中学校办学条件补助资金
</t>
  </si>
  <si>
    <t xml:space="preserve">现代职业教育质量提升
</t>
  </si>
  <si>
    <t xml:space="preserve">特岗教师工资补助资金
</t>
  </si>
  <si>
    <t xml:space="preserve">乡村教师生活补助
</t>
  </si>
  <si>
    <t xml:space="preserve">城乡义务教育公用经费
</t>
  </si>
  <si>
    <t xml:space="preserve">城乡义务教育家庭经济困难学生生活补助   </t>
  </si>
  <si>
    <t xml:space="preserve">农村义务教育学生营养膳食补助
</t>
  </si>
  <si>
    <t>学生资助资金</t>
  </si>
  <si>
    <t>2022年度中央省市对县转移支付绩效自评表</t>
  </si>
  <si>
    <t>1000万元</t>
  </si>
  <si>
    <t>905万元</t>
  </si>
  <si>
    <t>城乡义务教育阶段家庭经济困难学生生活补助</t>
  </si>
  <si>
    <t>全面落实学生资助政策，切实巩固脱贫攻坚成效，保障了全县各级各类学生资助资金及时足额发放，确保了家庭经济困难学生学生顺利完成学业。</t>
  </si>
  <si>
    <t>城乡义务教育阶段家庭经济困难寄宿学生</t>
  </si>
  <si>
    <t>≥1万人</t>
  </si>
  <si>
    <t>城乡义务教育阶段家庭经济困难非寄宿学生</t>
  </si>
  <si>
    <t>≥0.95万人</t>
  </si>
  <si>
    <t>城乡义务教育阶段家庭经济困难寄宿生贫困面</t>
  </si>
  <si>
    <t>按照县级核定的贫困面执行</t>
  </si>
  <si>
    <t>城乡义务教育阶段家庭经济困难寄宿学生小学补助标准</t>
  </si>
  <si>
    <t>城乡义务教育阶段家庭经济困难寄宿学生初中补助标准</t>
  </si>
  <si>
    <t>年生均1250元</t>
  </si>
  <si>
    <t>城乡义务教育阶段家庭经济困难非寄宿学生小学补助标准</t>
  </si>
  <si>
    <t>年生均500元</t>
  </si>
  <si>
    <t>社会效益
指标</t>
  </si>
  <si>
    <t>各级各类学生资助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</si>
</sst>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3"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10"/>
      <name val="等线"/>
      <charset val="134"/>
    </font>
    <font>
      <sz val="10"/>
      <color indexed="8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b/>
      <sz val="22"/>
      <color rgb="FF000000"/>
      <name val="宋体"/>
      <charset val="134"/>
    </font>
    <font>
      <sz val="16"/>
      <color indexed="8"/>
      <name val="仿宋"/>
      <charset val="134"/>
    </font>
    <font>
      <sz val="16"/>
      <color indexed="8"/>
      <name val="黑体"/>
      <charset val="134"/>
    </font>
    <font>
      <sz val="16"/>
      <color indexed="8"/>
      <name val="楷体"/>
      <charset val="134"/>
    </font>
    <font>
      <sz val="16"/>
      <color rgb="FF000000"/>
      <name val="黑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b/>
      <sz val="36"/>
      <color rgb="FF000000"/>
      <name val="宋体"/>
      <charset val="134"/>
    </font>
    <font>
      <sz val="28"/>
      <color indexed="8"/>
      <name val="宋体"/>
      <charset val="134"/>
    </font>
    <font>
      <sz val="18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2"/>
      <color rgb="FF000000"/>
      <name val="仿宋_GB2312"/>
      <charset val="134"/>
    </font>
    <font>
      <sz val="16"/>
      <color indexed="8"/>
      <name val="Arial"/>
      <charset val="134"/>
    </font>
    <font>
      <sz val="16"/>
      <color indexed="8"/>
      <name val="仿宋_GB2312"/>
      <charset val="134"/>
    </font>
    <font>
      <sz val="16"/>
      <color rgb="FF000000"/>
      <name val="Arial"/>
      <charset val="134"/>
    </font>
    <font>
      <b/>
      <sz val="2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7" fillId="20" borderId="2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12" borderId="22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7" fillId="22" borderId="29" applyNumberFormat="0" applyAlignment="0" applyProtection="0">
      <alignment vertical="center"/>
    </xf>
    <xf numFmtId="0" fontId="38" fillId="22" borderId="24" applyNumberFormat="0" applyAlignment="0" applyProtection="0">
      <alignment vertical="center"/>
    </xf>
    <xf numFmtId="0" fontId="35" fillId="16" borderId="23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9" fillId="0" borderId="1" xfId="4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9" fontId="4" fillId="0" borderId="1" xfId="49" applyNumberFormat="1" applyFont="1" applyFill="1" applyBorder="1" applyAlignment="1">
      <alignment horizontal="left" vertical="center" wrapText="1"/>
    </xf>
    <xf numFmtId="9" fontId="4" fillId="2" borderId="1" xfId="49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0" fontId="0" fillId="0" borderId="1" xfId="0" applyNumberForma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13" fillId="0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0" fontId="15" fillId="0" borderId="6" xfId="0" applyNumberFormat="1" applyFont="1" applyFill="1" applyBorder="1" applyAlignment="1">
      <alignment horizontal="center" vertical="center" wrapText="1"/>
    </xf>
    <xf numFmtId="10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0" fillId="3" borderId="1" xfId="49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0" fillId="3" borderId="1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9" fontId="10" fillId="3" borderId="1" xfId="49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9" fontId="15" fillId="0" borderId="1" xfId="0" applyNumberFormat="1" applyFont="1" applyFill="1" applyBorder="1" applyAlignment="1">
      <alignment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 indent="2"/>
    </xf>
    <xf numFmtId="0" fontId="2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4" sqref="A4"/>
    </sheetView>
  </sheetViews>
  <sheetFormatPr defaultColWidth="9" defaultRowHeight="13.5"/>
  <cols>
    <col min="1" max="1" width="181.375" customWidth="1"/>
  </cols>
  <sheetData>
    <row r="1" ht="149.25" customHeight="1" spans="1:11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51" customHeight="1" spans="1:11">
      <c r="A2" s="154"/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ht="51" customHeight="1" spans="1:11">
      <c r="A3" s="154"/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ht="51" customHeight="1" spans="1:11">
      <c r="A4" s="155" t="s">
        <v>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ht="51" customHeight="1" spans="1:11">
      <c r="A5" s="155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ht="51" customHeight="1" spans="1:11">
      <c r="A6" s="156" t="s">
        <v>3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="148" customFormat="1" ht="27" customHeight="1" spans="1:1">
      <c r="A7" s="157"/>
    </row>
    <row r="8" s="148" customFormat="1" ht="27" customHeight="1"/>
    <row r="9" s="148" customFormat="1" ht="27" customHeight="1"/>
  </sheetData>
  <pageMargins left="0.699305555555556" right="0.759722222222222" top="2.01944444444444" bottom="1.6" header="0.919444444444445" footer="1.05972222222222"/>
  <pageSetup paperSize="9" scale="72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11" sqref="B11:G11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286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3000</v>
      </c>
      <c r="F6" s="3">
        <f t="shared" si="0"/>
        <v>3000</v>
      </c>
      <c r="G6" s="3"/>
      <c r="H6" s="3">
        <f t="shared" si="0"/>
        <v>3000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3000</v>
      </c>
      <c r="F7" s="3">
        <v>3000</v>
      </c>
      <c r="G7" s="3"/>
      <c r="H7" s="3">
        <v>3000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287</v>
      </c>
      <c r="C11" s="5"/>
      <c r="D11" s="5"/>
      <c r="E11" s="5"/>
      <c r="F11" s="5"/>
      <c r="G11" s="5"/>
      <c r="H11" s="5" t="s">
        <v>287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23" customHeight="1" spans="1:14">
      <c r="A13" s="6"/>
      <c r="B13" s="3" t="s">
        <v>192</v>
      </c>
      <c r="C13" s="3" t="s">
        <v>193</v>
      </c>
      <c r="D13" s="5" t="s">
        <v>231</v>
      </c>
      <c r="E13" s="5"/>
      <c r="F13" s="5"/>
      <c r="G13" s="11" t="s">
        <v>232</v>
      </c>
      <c r="H13" s="11" t="s">
        <v>232</v>
      </c>
      <c r="I13" s="3">
        <v>4</v>
      </c>
      <c r="J13" s="3"/>
      <c r="K13" s="3">
        <v>4</v>
      </c>
      <c r="L13" s="3"/>
      <c r="M13" s="3"/>
      <c r="N13" s="3"/>
    </row>
    <row r="14" ht="23" customHeight="1" spans="1:14">
      <c r="A14" s="6"/>
      <c r="B14" s="3"/>
      <c r="C14" s="3"/>
      <c r="D14" s="5" t="s">
        <v>233</v>
      </c>
      <c r="E14" s="5"/>
      <c r="F14" s="5"/>
      <c r="G14" s="11" t="s">
        <v>288</v>
      </c>
      <c r="H14" s="11" t="s">
        <v>288</v>
      </c>
      <c r="I14" s="3">
        <v>4</v>
      </c>
      <c r="J14" s="3"/>
      <c r="K14" s="3">
        <v>4</v>
      </c>
      <c r="L14" s="3"/>
      <c r="M14" s="3"/>
      <c r="N14" s="3"/>
    </row>
    <row r="15" ht="23" customHeight="1" spans="1:14">
      <c r="A15" s="6"/>
      <c r="B15" s="3"/>
      <c r="C15" s="3"/>
      <c r="D15" s="5" t="s">
        <v>235</v>
      </c>
      <c r="E15" s="5"/>
      <c r="F15" s="5"/>
      <c r="G15" s="11" t="s">
        <v>289</v>
      </c>
      <c r="H15" s="11" t="s">
        <v>289</v>
      </c>
      <c r="I15" s="3">
        <v>4</v>
      </c>
      <c r="J15" s="3"/>
      <c r="K15" s="3">
        <v>4</v>
      </c>
      <c r="L15" s="3"/>
      <c r="M15" s="3"/>
      <c r="N15" s="3"/>
    </row>
    <row r="16" ht="23" customHeight="1" spans="1:14">
      <c r="A16" s="6"/>
      <c r="B16" s="3"/>
      <c r="C16" s="7" t="s">
        <v>204</v>
      </c>
      <c r="D16" s="5" t="s">
        <v>290</v>
      </c>
      <c r="E16" s="5"/>
      <c r="F16" s="5"/>
      <c r="G16" s="11" t="s">
        <v>291</v>
      </c>
      <c r="H16" s="11" t="s">
        <v>291</v>
      </c>
      <c r="I16" s="3">
        <v>4</v>
      </c>
      <c r="J16" s="3"/>
      <c r="K16" s="3">
        <v>4</v>
      </c>
      <c r="L16" s="3"/>
      <c r="M16" s="3"/>
      <c r="N16" s="3"/>
    </row>
    <row r="17" ht="30" customHeight="1" spans="1:14">
      <c r="A17" s="6"/>
      <c r="B17" s="3"/>
      <c r="C17" s="29"/>
      <c r="D17" s="5" t="s">
        <v>292</v>
      </c>
      <c r="E17" s="5"/>
      <c r="F17" s="5"/>
      <c r="G17" s="35">
        <v>1</v>
      </c>
      <c r="H17" s="35">
        <v>1</v>
      </c>
      <c r="I17" s="3">
        <v>4</v>
      </c>
      <c r="J17" s="3"/>
      <c r="K17" s="3">
        <v>3</v>
      </c>
      <c r="L17" s="3"/>
      <c r="M17" s="3"/>
      <c r="N17" s="3"/>
    </row>
    <row r="18" ht="30" customHeight="1" spans="1:14">
      <c r="A18" s="6"/>
      <c r="B18" s="3"/>
      <c r="C18" s="9" t="s">
        <v>209</v>
      </c>
      <c r="D18" s="5" t="s">
        <v>292</v>
      </c>
      <c r="E18" s="5"/>
      <c r="F18" s="5"/>
      <c r="G18" s="35">
        <v>1</v>
      </c>
      <c r="H18" s="35">
        <v>1</v>
      </c>
      <c r="I18" s="3">
        <v>5</v>
      </c>
      <c r="J18" s="3"/>
      <c r="K18" s="3">
        <v>4</v>
      </c>
      <c r="L18" s="3"/>
      <c r="M18" s="3"/>
      <c r="N18" s="3"/>
    </row>
    <row r="19" ht="20" customHeight="1" spans="1:14">
      <c r="A19" s="6"/>
      <c r="B19" s="3"/>
      <c r="C19" s="29"/>
      <c r="D19" s="5" t="s">
        <v>240</v>
      </c>
      <c r="E19" s="5"/>
      <c r="F19" s="5"/>
      <c r="G19" s="35">
        <v>1</v>
      </c>
      <c r="H19" s="35">
        <v>1</v>
      </c>
      <c r="I19" s="3">
        <v>5</v>
      </c>
      <c r="J19" s="3"/>
      <c r="K19" s="3">
        <v>5</v>
      </c>
      <c r="L19" s="3"/>
      <c r="M19" s="3"/>
      <c r="N19" s="3"/>
    </row>
    <row r="20" ht="30" customHeight="1" spans="1:14">
      <c r="A20" s="6"/>
      <c r="B20" s="3"/>
      <c r="C20" s="36" t="s">
        <v>241</v>
      </c>
      <c r="D20" s="5" t="s">
        <v>242</v>
      </c>
      <c r="E20" s="5"/>
      <c r="F20" s="5"/>
      <c r="G20" s="11" t="s">
        <v>293</v>
      </c>
      <c r="H20" s="11" t="s">
        <v>293</v>
      </c>
      <c r="I20" s="3">
        <v>5</v>
      </c>
      <c r="J20" s="3"/>
      <c r="K20" s="3">
        <v>5</v>
      </c>
      <c r="L20" s="3"/>
      <c r="M20" s="3"/>
      <c r="N20" s="3"/>
    </row>
    <row r="21" ht="17" customHeight="1" spans="1:14">
      <c r="A21" s="6"/>
      <c r="B21" s="3"/>
      <c r="C21" s="37"/>
      <c r="D21" s="5" t="s">
        <v>244</v>
      </c>
      <c r="E21" s="5"/>
      <c r="F21" s="5"/>
      <c r="G21" s="11" t="s">
        <v>245</v>
      </c>
      <c r="H21" s="11" t="s">
        <v>245</v>
      </c>
      <c r="I21" s="3">
        <v>5</v>
      </c>
      <c r="J21" s="3"/>
      <c r="K21" s="3">
        <v>5</v>
      </c>
      <c r="L21" s="3"/>
      <c r="M21" s="3"/>
      <c r="N21" s="3"/>
    </row>
    <row r="22" ht="22" customHeight="1" spans="1:14">
      <c r="A22" s="6"/>
      <c r="B22" s="7" t="s">
        <v>213</v>
      </c>
      <c r="C22" s="30" t="s">
        <v>294</v>
      </c>
      <c r="D22" s="5" t="s">
        <v>246</v>
      </c>
      <c r="E22" s="5"/>
      <c r="F22" s="5"/>
      <c r="G22" s="38" t="s">
        <v>247</v>
      </c>
      <c r="H22" s="38" t="s">
        <v>247</v>
      </c>
      <c r="I22" s="3">
        <v>5</v>
      </c>
      <c r="J22" s="3"/>
      <c r="K22" s="3">
        <v>5</v>
      </c>
      <c r="L22" s="3"/>
      <c r="M22" s="3"/>
      <c r="N22" s="3"/>
    </row>
    <row r="23" ht="25" customHeight="1" spans="1:14">
      <c r="A23" s="6"/>
      <c r="B23" s="9"/>
      <c r="C23" s="3" t="s">
        <v>125</v>
      </c>
      <c r="D23" s="5" t="s">
        <v>295</v>
      </c>
      <c r="E23" s="5"/>
      <c r="F23" s="5"/>
      <c r="G23" s="38" t="s">
        <v>296</v>
      </c>
      <c r="H23" s="38" t="s">
        <v>296</v>
      </c>
      <c r="I23" s="3">
        <v>5</v>
      </c>
      <c r="J23" s="3"/>
      <c r="K23" s="3">
        <v>5</v>
      </c>
      <c r="L23" s="3"/>
      <c r="M23" s="3"/>
      <c r="N23" s="3"/>
    </row>
    <row r="24" ht="25" customHeight="1" spans="1:14">
      <c r="A24" s="6"/>
      <c r="B24" s="9"/>
      <c r="C24" s="3"/>
      <c r="D24" s="5" t="s">
        <v>250</v>
      </c>
      <c r="E24" s="5"/>
      <c r="F24" s="5"/>
      <c r="G24" s="39" t="s">
        <v>297</v>
      </c>
      <c r="H24" s="39" t="s">
        <v>297</v>
      </c>
      <c r="I24" s="3">
        <v>5</v>
      </c>
      <c r="J24" s="3"/>
      <c r="K24" s="3">
        <v>5</v>
      </c>
      <c r="L24" s="3"/>
      <c r="M24" s="3"/>
      <c r="N24" s="3"/>
    </row>
    <row r="25" ht="25" customHeight="1" spans="1:14">
      <c r="A25" s="6"/>
      <c r="B25" s="9"/>
      <c r="C25" s="3"/>
      <c r="D25" s="5" t="s">
        <v>252</v>
      </c>
      <c r="E25" s="5"/>
      <c r="F25" s="5"/>
      <c r="G25" s="33">
        <v>1</v>
      </c>
      <c r="H25" s="33">
        <v>1</v>
      </c>
      <c r="I25" s="3">
        <v>5</v>
      </c>
      <c r="J25" s="3"/>
      <c r="K25" s="3">
        <v>4</v>
      </c>
      <c r="L25" s="3"/>
      <c r="M25" s="3"/>
      <c r="N25" s="3"/>
    </row>
    <row r="26" ht="25" customHeight="1" spans="1:14">
      <c r="A26" s="6"/>
      <c r="B26" s="9"/>
      <c r="C26" s="7" t="s">
        <v>216</v>
      </c>
      <c r="D26" s="5" t="s">
        <v>298</v>
      </c>
      <c r="E26" s="5"/>
      <c r="F26" s="5"/>
      <c r="G26" s="38" t="s">
        <v>299</v>
      </c>
      <c r="H26" s="38" t="s">
        <v>299</v>
      </c>
      <c r="I26" s="3">
        <v>5</v>
      </c>
      <c r="J26" s="3"/>
      <c r="K26" s="3">
        <v>5</v>
      </c>
      <c r="L26" s="3"/>
      <c r="M26" s="3"/>
      <c r="N26" s="3"/>
    </row>
    <row r="27" ht="25" customHeight="1" spans="1:14">
      <c r="A27" s="6"/>
      <c r="B27" s="29"/>
      <c r="C27" s="29"/>
      <c r="D27" s="5" t="s">
        <v>300</v>
      </c>
      <c r="E27" s="5"/>
      <c r="F27" s="5"/>
      <c r="G27" s="38" t="s">
        <v>301</v>
      </c>
      <c r="H27" s="38" t="s">
        <v>301</v>
      </c>
      <c r="I27" s="3">
        <v>5</v>
      </c>
      <c r="J27" s="3"/>
      <c r="K27" s="3">
        <v>5</v>
      </c>
      <c r="L27" s="3"/>
      <c r="M27" s="3"/>
      <c r="N27" s="3"/>
    </row>
    <row r="28" ht="23" customHeight="1" spans="1:14">
      <c r="A28" s="6"/>
      <c r="B28" s="3" t="s">
        <v>219</v>
      </c>
      <c r="C28" s="13" t="s">
        <v>302</v>
      </c>
      <c r="D28" s="5" t="s">
        <v>221</v>
      </c>
      <c r="E28" s="5"/>
      <c r="F28" s="5"/>
      <c r="G28" s="38" t="s">
        <v>254</v>
      </c>
      <c r="H28" s="38" t="s">
        <v>254</v>
      </c>
      <c r="I28" s="3">
        <v>5</v>
      </c>
      <c r="J28" s="3"/>
      <c r="K28" s="3">
        <v>5</v>
      </c>
      <c r="L28" s="3"/>
      <c r="M28" s="3"/>
      <c r="N28" s="3"/>
    </row>
    <row r="29" ht="21" customHeight="1" spans="1:14">
      <c r="A29" s="6"/>
      <c r="B29" s="3"/>
      <c r="C29" s="7" t="s">
        <v>219</v>
      </c>
      <c r="D29" s="5" t="s">
        <v>253</v>
      </c>
      <c r="E29" s="5"/>
      <c r="F29" s="5"/>
      <c r="G29" s="38" t="s">
        <v>254</v>
      </c>
      <c r="H29" s="38" t="s">
        <v>254</v>
      </c>
      <c r="I29" s="3">
        <v>5</v>
      </c>
      <c r="J29" s="3"/>
      <c r="K29" s="3">
        <v>5</v>
      </c>
      <c r="L29" s="3"/>
      <c r="M29" s="3"/>
      <c r="N29" s="3"/>
    </row>
    <row r="30" ht="21" customHeight="1" spans="1:14">
      <c r="A30" s="6"/>
      <c r="B30" s="3"/>
      <c r="C30" s="9"/>
      <c r="D30" s="5" t="s">
        <v>255</v>
      </c>
      <c r="E30" s="5"/>
      <c r="F30" s="5"/>
      <c r="G30" s="38" t="s">
        <v>254</v>
      </c>
      <c r="H30" s="38" t="s">
        <v>254</v>
      </c>
      <c r="I30" s="3">
        <v>5</v>
      </c>
      <c r="J30" s="3"/>
      <c r="K30" s="3">
        <v>5</v>
      </c>
      <c r="L30" s="3"/>
      <c r="M30" s="3"/>
      <c r="N30" s="3"/>
    </row>
    <row r="31" ht="21" customHeight="1" spans="1:14">
      <c r="A31" s="6"/>
      <c r="B31" s="3"/>
      <c r="C31" s="29"/>
      <c r="D31" s="5" t="s">
        <v>222</v>
      </c>
      <c r="E31" s="5"/>
      <c r="F31" s="5"/>
      <c r="G31" s="38" t="s">
        <v>254</v>
      </c>
      <c r="H31" s="38" t="s">
        <v>254</v>
      </c>
      <c r="I31" s="3">
        <v>5</v>
      </c>
      <c r="J31" s="3"/>
      <c r="K31" s="3">
        <v>5</v>
      </c>
      <c r="L31" s="3"/>
      <c r="M31" s="3"/>
      <c r="N31" s="3"/>
    </row>
    <row r="32" ht="22" customHeight="1" spans="1:14">
      <c r="A32" s="3" t="s">
        <v>223</v>
      </c>
      <c r="B32" s="3"/>
      <c r="C32" s="3"/>
      <c r="D32" s="3"/>
      <c r="E32" s="3"/>
      <c r="F32" s="3"/>
      <c r="G32" s="3"/>
      <c r="H32" s="3"/>
      <c r="I32" s="3">
        <f>SUM(I13:I31)+J6</f>
        <v>100</v>
      </c>
      <c r="J32" s="3"/>
      <c r="K32" s="3">
        <f>SUM(K13:L31)+N6</f>
        <v>97</v>
      </c>
      <c r="L32" s="3"/>
      <c r="M32" s="19"/>
      <c r="N32" s="19"/>
    </row>
    <row r="33" spans="1:14">
      <c r="A33" s="14" t="s">
        <v>224</v>
      </c>
      <c r="B33" s="15" t="s">
        <v>225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0"/>
    </row>
    <row r="34" spans="1:14">
      <c r="A34" s="17" t="s">
        <v>226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ht="51.95" customHeight="1" spans="1:14">
      <c r="A35" s="17" t="s">
        <v>227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ht="41.1" customHeight="1" spans="1:14">
      <c r="A36" s="17" t="s">
        <v>228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ht="15.95" customHeight="1"/>
  </sheetData>
  <mergeCells count="139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34:N34"/>
    <mergeCell ref="A35:N35"/>
    <mergeCell ref="A36:N36"/>
    <mergeCell ref="A10:A11"/>
    <mergeCell ref="A12:A31"/>
    <mergeCell ref="B13:B21"/>
    <mergeCell ref="B22:B27"/>
    <mergeCell ref="B28:B31"/>
    <mergeCell ref="C13:C15"/>
    <mergeCell ref="C16:C17"/>
    <mergeCell ref="C18:C19"/>
    <mergeCell ref="C20:C21"/>
    <mergeCell ref="C23:C25"/>
    <mergeCell ref="C26:C27"/>
    <mergeCell ref="C29:C31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432638888888889" bottom="0.0784722222222222" header="0.314583333333333" footer="0"/>
  <pageSetup paperSize="9" scale="85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B11" sqref="B11:G11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303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203.4</v>
      </c>
      <c r="F6" s="3">
        <f t="shared" si="0"/>
        <v>203.4</v>
      </c>
      <c r="G6" s="3"/>
      <c r="H6" s="3">
        <f t="shared" si="0"/>
        <v>203.4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203.4</v>
      </c>
      <c r="F7" s="3">
        <v>203.4</v>
      </c>
      <c r="G7" s="3"/>
      <c r="H7" s="3">
        <v>203.4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304</v>
      </c>
      <c r="C11" s="5"/>
      <c r="D11" s="5"/>
      <c r="E11" s="5"/>
      <c r="F11" s="5"/>
      <c r="G11" s="5"/>
      <c r="H11" s="5" t="s">
        <v>304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45" customHeight="1" spans="1:14">
      <c r="A13" s="6"/>
      <c r="B13" s="3" t="s">
        <v>192</v>
      </c>
      <c r="C13" s="3" t="s">
        <v>193</v>
      </c>
      <c r="D13" s="5" t="s">
        <v>305</v>
      </c>
      <c r="E13" s="5"/>
      <c r="F13" s="5"/>
      <c r="G13" s="34" t="s">
        <v>306</v>
      </c>
      <c r="H13" s="34" t="s">
        <v>306</v>
      </c>
      <c r="I13" s="3">
        <v>10</v>
      </c>
      <c r="J13" s="3"/>
      <c r="K13" s="3">
        <v>9</v>
      </c>
      <c r="L13" s="3"/>
      <c r="M13" s="3"/>
      <c r="N13" s="3"/>
    </row>
    <row r="14" ht="45" customHeight="1" spans="1:14">
      <c r="A14" s="6"/>
      <c r="B14" s="3"/>
      <c r="C14" s="3"/>
      <c r="D14" s="5" t="s">
        <v>307</v>
      </c>
      <c r="E14" s="5"/>
      <c r="F14" s="5"/>
      <c r="G14" s="34" t="s">
        <v>308</v>
      </c>
      <c r="H14" s="34" t="s">
        <v>308</v>
      </c>
      <c r="I14" s="3">
        <v>10</v>
      </c>
      <c r="J14" s="3"/>
      <c r="K14" s="3">
        <v>10</v>
      </c>
      <c r="L14" s="3"/>
      <c r="M14" s="3"/>
      <c r="N14" s="3"/>
    </row>
    <row r="15" ht="45" customHeight="1" spans="1:14">
      <c r="A15" s="6"/>
      <c r="B15" s="3"/>
      <c r="C15" s="7" t="s">
        <v>204</v>
      </c>
      <c r="D15" s="5" t="s">
        <v>309</v>
      </c>
      <c r="E15" s="5"/>
      <c r="F15" s="5"/>
      <c r="G15" s="34" t="s">
        <v>310</v>
      </c>
      <c r="H15" s="34" t="s">
        <v>310</v>
      </c>
      <c r="I15" s="3">
        <v>10</v>
      </c>
      <c r="J15" s="3"/>
      <c r="K15" s="3">
        <v>10</v>
      </c>
      <c r="L15" s="3"/>
      <c r="M15" s="3"/>
      <c r="N15" s="3"/>
    </row>
    <row r="16" ht="45" customHeight="1" spans="1:14">
      <c r="A16" s="6"/>
      <c r="B16" s="3"/>
      <c r="C16" s="29"/>
      <c r="D16" s="5" t="s">
        <v>311</v>
      </c>
      <c r="E16" s="5"/>
      <c r="F16" s="5"/>
      <c r="G16" s="34" t="s">
        <v>268</v>
      </c>
      <c r="H16" s="34" t="s">
        <v>268</v>
      </c>
      <c r="I16" s="3">
        <v>5</v>
      </c>
      <c r="J16" s="3"/>
      <c r="K16" s="3">
        <v>5</v>
      </c>
      <c r="L16" s="3"/>
      <c r="M16" s="3"/>
      <c r="N16" s="3"/>
    </row>
    <row r="17" ht="45" customHeight="1" spans="1:14">
      <c r="A17" s="6"/>
      <c r="B17" s="3"/>
      <c r="C17" s="9" t="s">
        <v>209</v>
      </c>
      <c r="D17" s="5" t="s">
        <v>312</v>
      </c>
      <c r="E17" s="5"/>
      <c r="F17" s="5"/>
      <c r="G17" s="34" t="s">
        <v>313</v>
      </c>
      <c r="H17" s="34" t="s">
        <v>313</v>
      </c>
      <c r="I17" s="3">
        <v>5</v>
      </c>
      <c r="J17" s="3"/>
      <c r="K17" s="3">
        <v>4</v>
      </c>
      <c r="L17" s="3"/>
      <c r="M17" s="3"/>
      <c r="N17" s="3"/>
    </row>
    <row r="18" ht="45" customHeight="1" spans="1:14">
      <c r="A18" s="6"/>
      <c r="B18" s="3"/>
      <c r="C18" s="29"/>
      <c r="D18" s="5" t="s">
        <v>314</v>
      </c>
      <c r="E18" s="5"/>
      <c r="F18" s="5"/>
      <c r="G18" s="34" t="s">
        <v>315</v>
      </c>
      <c r="H18" s="34" t="s">
        <v>315</v>
      </c>
      <c r="I18" s="3">
        <v>10</v>
      </c>
      <c r="J18" s="3"/>
      <c r="K18" s="3">
        <v>10</v>
      </c>
      <c r="L18" s="3"/>
      <c r="M18" s="3"/>
      <c r="N18" s="3"/>
    </row>
    <row r="19" ht="45" customHeight="1" spans="1:14">
      <c r="A19" s="6"/>
      <c r="B19" s="7" t="s">
        <v>213</v>
      </c>
      <c r="C19" s="30" t="s">
        <v>294</v>
      </c>
      <c r="D19" s="5" t="s">
        <v>316</v>
      </c>
      <c r="E19" s="5"/>
      <c r="F19" s="5"/>
      <c r="G19" s="34" t="s">
        <v>317</v>
      </c>
      <c r="H19" s="34" t="s">
        <v>317</v>
      </c>
      <c r="I19" s="3">
        <v>10</v>
      </c>
      <c r="J19" s="3"/>
      <c r="K19" s="3">
        <v>10</v>
      </c>
      <c r="L19" s="3"/>
      <c r="M19" s="3"/>
      <c r="N19" s="3"/>
    </row>
    <row r="20" ht="45" customHeight="1" spans="1:14">
      <c r="A20" s="6"/>
      <c r="B20" s="9"/>
      <c r="C20" s="3" t="s">
        <v>125</v>
      </c>
      <c r="D20" s="5" t="s">
        <v>318</v>
      </c>
      <c r="E20" s="5"/>
      <c r="F20" s="5"/>
      <c r="G20" s="34">
        <v>1</v>
      </c>
      <c r="H20" s="34">
        <v>1</v>
      </c>
      <c r="I20" s="3">
        <v>10</v>
      </c>
      <c r="J20" s="3"/>
      <c r="K20" s="3">
        <v>9</v>
      </c>
      <c r="L20" s="3"/>
      <c r="M20" s="3"/>
      <c r="N20" s="3"/>
    </row>
    <row r="21" ht="45" customHeight="1" spans="1:14">
      <c r="A21" s="6"/>
      <c r="B21" s="3" t="s">
        <v>219</v>
      </c>
      <c r="C21" s="7" t="s">
        <v>319</v>
      </c>
      <c r="D21" s="5" t="s">
        <v>320</v>
      </c>
      <c r="E21" s="5"/>
      <c r="F21" s="5"/>
      <c r="G21" s="34">
        <v>1</v>
      </c>
      <c r="H21" s="34">
        <v>1</v>
      </c>
      <c r="I21" s="3">
        <v>10</v>
      </c>
      <c r="J21" s="3"/>
      <c r="K21" s="3">
        <v>10</v>
      </c>
      <c r="L21" s="3"/>
      <c r="M21" s="3"/>
      <c r="N21" s="3"/>
    </row>
    <row r="22" ht="45" customHeight="1" spans="1:14">
      <c r="A22" s="6"/>
      <c r="B22" s="3"/>
      <c r="C22" s="9"/>
      <c r="D22" s="5" t="s">
        <v>321</v>
      </c>
      <c r="E22" s="5"/>
      <c r="F22" s="5"/>
      <c r="G22" s="34">
        <v>1</v>
      </c>
      <c r="H22" s="34">
        <v>1</v>
      </c>
      <c r="I22" s="3">
        <v>10</v>
      </c>
      <c r="J22" s="3"/>
      <c r="K22" s="3">
        <v>10</v>
      </c>
      <c r="L22" s="3"/>
      <c r="M22" s="3"/>
      <c r="N22" s="3"/>
    </row>
    <row r="23" ht="22" customHeight="1" spans="1:14">
      <c r="A23" s="3" t="s">
        <v>223</v>
      </c>
      <c r="B23" s="3"/>
      <c r="C23" s="3"/>
      <c r="D23" s="3"/>
      <c r="E23" s="3"/>
      <c r="F23" s="3"/>
      <c r="G23" s="3"/>
      <c r="H23" s="3"/>
      <c r="I23" s="3">
        <f>SUM(I13:I22)+J6</f>
        <v>100</v>
      </c>
      <c r="J23" s="3"/>
      <c r="K23" s="3">
        <f>SUM(K13:L22)+N6</f>
        <v>97</v>
      </c>
      <c r="L23" s="3"/>
      <c r="M23" s="19"/>
      <c r="N23" s="19"/>
    </row>
    <row r="24" spans="1:14">
      <c r="A24" s="14" t="s">
        <v>224</v>
      </c>
      <c r="B24" s="15" t="s">
        <v>225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0"/>
    </row>
    <row r="25" spans="1:14">
      <c r="A25" s="17" t="s">
        <v>226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ht="51.95" customHeight="1" spans="1:14">
      <c r="A26" s="17" t="s">
        <v>227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ht="41.1" customHeight="1" spans="1:14">
      <c r="A27" s="17" t="s">
        <v>228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ht="15.95" customHeight="1"/>
  </sheetData>
  <mergeCells count="100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3:H23"/>
    <mergeCell ref="I23:J23"/>
    <mergeCell ref="K23:L23"/>
    <mergeCell ref="M23:N23"/>
    <mergeCell ref="B24:N24"/>
    <mergeCell ref="A25:N25"/>
    <mergeCell ref="A26:N26"/>
    <mergeCell ref="A27:N27"/>
    <mergeCell ref="A10:A11"/>
    <mergeCell ref="A12:A22"/>
    <mergeCell ref="B13:B18"/>
    <mergeCell ref="B19:B20"/>
    <mergeCell ref="B21:B22"/>
    <mergeCell ref="C13:C14"/>
    <mergeCell ref="C15:C16"/>
    <mergeCell ref="C17:C18"/>
    <mergeCell ref="C21:C22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54166666666667" bottom="0.196527777777778" header="0.275" footer="0.118055555555556"/>
  <pageSetup paperSize="9" scale="8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8" sqref="M18:N18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322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310</v>
      </c>
      <c r="F6" s="3">
        <f t="shared" si="0"/>
        <v>310</v>
      </c>
      <c r="G6" s="3"/>
      <c r="H6" s="3">
        <f t="shared" si="0"/>
        <v>310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310</v>
      </c>
      <c r="F7" s="3">
        <v>310</v>
      </c>
      <c r="G7" s="3"/>
      <c r="H7" s="3">
        <v>310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323</v>
      </c>
      <c r="C11" s="5"/>
      <c r="D11" s="5"/>
      <c r="E11" s="5"/>
      <c r="F11" s="5"/>
      <c r="G11" s="5"/>
      <c r="H11" s="5" t="s">
        <v>323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41" customHeight="1" spans="1:14">
      <c r="A13" s="6"/>
      <c r="B13" s="3" t="s">
        <v>192</v>
      </c>
      <c r="C13" s="3" t="s">
        <v>193</v>
      </c>
      <c r="D13" s="5" t="s">
        <v>324</v>
      </c>
      <c r="E13" s="5"/>
      <c r="F13" s="5"/>
      <c r="G13" s="32" t="s">
        <v>325</v>
      </c>
      <c r="H13" s="32" t="s">
        <v>325</v>
      </c>
      <c r="I13" s="3">
        <v>10</v>
      </c>
      <c r="J13" s="3"/>
      <c r="K13" s="3">
        <v>9</v>
      </c>
      <c r="L13" s="3"/>
      <c r="M13" s="3"/>
      <c r="N13" s="3"/>
    </row>
    <row r="14" ht="41" customHeight="1" spans="1:14">
      <c r="A14" s="6"/>
      <c r="B14" s="3"/>
      <c r="C14" s="3"/>
      <c r="D14" s="5" t="s">
        <v>326</v>
      </c>
      <c r="E14" s="5"/>
      <c r="F14" s="5"/>
      <c r="G14" s="32" t="s">
        <v>327</v>
      </c>
      <c r="H14" s="32" t="s">
        <v>327</v>
      </c>
      <c r="I14" s="3">
        <v>10</v>
      </c>
      <c r="J14" s="3"/>
      <c r="K14" s="3">
        <v>9</v>
      </c>
      <c r="L14" s="3"/>
      <c r="M14" s="3"/>
      <c r="N14" s="3"/>
    </row>
    <row r="15" ht="41" customHeight="1" spans="1:14">
      <c r="A15" s="6"/>
      <c r="B15" s="3"/>
      <c r="C15" s="3"/>
      <c r="D15" s="5" t="s">
        <v>328</v>
      </c>
      <c r="E15" s="5"/>
      <c r="F15" s="5"/>
      <c r="G15" s="32" t="s">
        <v>329</v>
      </c>
      <c r="H15" s="32" t="s">
        <v>329</v>
      </c>
      <c r="I15" s="3">
        <v>10</v>
      </c>
      <c r="J15" s="3"/>
      <c r="K15" s="3">
        <v>10</v>
      </c>
      <c r="L15" s="3"/>
      <c r="M15" s="3"/>
      <c r="N15" s="3"/>
    </row>
    <row r="16" ht="41" customHeight="1" spans="1:14">
      <c r="A16" s="6"/>
      <c r="B16" s="3"/>
      <c r="C16" s="7" t="s">
        <v>204</v>
      </c>
      <c r="D16" s="5" t="s">
        <v>330</v>
      </c>
      <c r="E16" s="5"/>
      <c r="F16" s="5"/>
      <c r="G16" s="33">
        <v>1</v>
      </c>
      <c r="H16" s="33">
        <v>1</v>
      </c>
      <c r="I16" s="3">
        <v>10</v>
      </c>
      <c r="J16" s="3"/>
      <c r="K16" s="3">
        <v>10</v>
      </c>
      <c r="L16" s="3"/>
      <c r="M16" s="3"/>
      <c r="N16" s="3"/>
    </row>
    <row r="17" ht="41" customHeight="1" spans="1:14">
      <c r="A17" s="6"/>
      <c r="B17" s="3"/>
      <c r="C17" s="29"/>
      <c r="D17" s="5" t="s">
        <v>331</v>
      </c>
      <c r="E17" s="5"/>
      <c r="F17" s="5"/>
      <c r="G17" s="33">
        <v>1</v>
      </c>
      <c r="H17" s="33">
        <v>1</v>
      </c>
      <c r="I17" s="3">
        <v>5</v>
      </c>
      <c r="J17" s="3"/>
      <c r="K17" s="3">
        <v>5</v>
      </c>
      <c r="L17" s="3"/>
      <c r="M17" s="3"/>
      <c r="N17" s="3"/>
    </row>
    <row r="18" ht="41" customHeight="1" spans="1:14">
      <c r="A18" s="6"/>
      <c r="B18" s="3"/>
      <c r="C18" s="13" t="s">
        <v>241</v>
      </c>
      <c r="D18" s="5" t="s">
        <v>332</v>
      </c>
      <c r="E18" s="5"/>
      <c r="F18" s="5"/>
      <c r="G18" s="32" t="s">
        <v>333</v>
      </c>
      <c r="H18" s="32" t="s">
        <v>333</v>
      </c>
      <c r="I18" s="3">
        <v>5</v>
      </c>
      <c r="J18" s="3"/>
      <c r="K18" s="3">
        <v>4</v>
      </c>
      <c r="L18" s="3"/>
      <c r="M18" s="3"/>
      <c r="N18" s="3"/>
    </row>
    <row r="19" ht="41" customHeight="1" spans="1:14">
      <c r="A19" s="6"/>
      <c r="B19" s="7" t="s">
        <v>213</v>
      </c>
      <c r="C19" s="30" t="s">
        <v>294</v>
      </c>
      <c r="D19" s="5" t="s">
        <v>316</v>
      </c>
      <c r="E19" s="5"/>
      <c r="F19" s="5"/>
      <c r="G19" s="32" t="s">
        <v>334</v>
      </c>
      <c r="H19" s="32" t="s">
        <v>334</v>
      </c>
      <c r="I19" s="3">
        <v>10</v>
      </c>
      <c r="J19" s="3"/>
      <c r="K19" s="3">
        <v>9</v>
      </c>
      <c r="L19" s="3"/>
      <c r="M19" s="3"/>
      <c r="N19" s="3"/>
    </row>
    <row r="20" ht="41" customHeight="1" spans="1:14">
      <c r="A20" s="6"/>
      <c r="B20" s="9"/>
      <c r="C20" s="7" t="s">
        <v>125</v>
      </c>
      <c r="D20" s="5" t="s">
        <v>335</v>
      </c>
      <c r="E20" s="5"/>
      <c r="F20" s="5"/>
      <c r="G20" s="32" t="s">
        <v>334</v>
      </c>
      <c r="H20" s="32" t="s">
        <v>334</v>
      </c>
      <c r="I20" s="3">
        <v>5</v>
      </c>
      <c r="J20" s="3"/>
      <c r="K20" s="3">
        <v>5</v>
      </c>
      <c r="L20" s="3"/>
      <c r="M20" s="3"/>
      <c r="N20" s="3"/>
    </row>
    <row r="21" ht="41" customHeight="1" spans="1:14">
      <c r="A21" s="6"/>
      <c r="B21" s="9"/>
      <c r="C21" s="29"/>
      <c r="D21" s="5" t="s">
        <v>336</v>
      </c>
      <c r="E21" s="5"/>
      <c r="F21" s="5"/>
      <c r="G21" s="32" t="s">
        <v>337</v>
      </c>
      <c r="H21" s="32" t="s">
        <v>337</v>
      </c>
      <c r="I21" s="3">
        <v>5</v>
      </c>
      <c r="J21" s="3"/>
      <c r="K21" s="3">
        <v>4</v>
      </c>
      <c r="L21" s="3"/>
      <c r="M21" s="3"/>
      <c r="N21" s="3"/>
    </row>
    <row r="22" ht="41" customHeight="1" spans="1:14">
      <c r="A22" s="6"/>
      <c r="B22" s="3" t="s">
        <v>219</v>
      </c>
      <c r="C22" s="7" t="s">
        <v>319</v>
      </c>
      <c r="D22" s="5" t="s">
        <v>338</v>
      </c>
      <c r="E22" s="5"/>
      <c r="F22" s="5"/>
      <c r="G22" s="32" t="s">
        <v>337</v>
      </c>
      <c r="H22" s="32" t="s">
        <v>337</v>
      </c>
      <c r="I22" s="3">
        <v>10</v>
      </c>
      <c r="J22" s="3"/>
      <c r="K22" s="3">
        <v>9</v>
      </c>
      <c r="L22" s="3"/>
      <c r="M22" s="3"/>
      <c r="N22" s="3"/>
    </row>
    <row r="23" ht="41" customHeight="1" spans="1:14">
      <c r="A23" s="6"/>
      <c r="B23" s="3"/>
      <c r="C23" s="9"/>
      <c r="D23" s="5" t="s">
        <v>339</v>
      </c>
      <c r="E23" s="5"/>
      <c r="F23" s="5"/>
      <c r="G23" s="34">
        <v>1</v>
      </c>
      <c r="H23" s="34">
        <v>1</v>
      </c>
      <c r="I23" s="3">
        <v>10</v>
      </c>
      <c r="J23" s="3"/>
      <c r="K23" s="3">
        <v>9</v>
      </c>
      <c r="L23" s="3"/>
      <c r="M23" s="3"/>
      <c r="N23" s="3"/>
    </row>
    <row r="24" ht="22" customHeight="1" spans="1:14">
      <c r="A24" s="3" t="s">
        <v>223</v>
      </c>
      <c r="B24" s="3"/>
      <c r="C24" s="3"/>
      <c r="D24" s="3"/>
      <c r="E24" s="3"/>
      <c r="F24" s="3"/>
      <c r="G24" s="3"/>
      <c r="H24" s="3"/>
      <c r="I24" s="3">
        <f>SUM(I13:J23)+J6</f>
        <v>100</v>
      </c>
      <c r="J24" s="3"/>
      <c r="K24" s="3">
        <f>SUM(K13:L23)+N6</f>
        <v>93</v>
      </c>
      <c r="L24" s="3"/>
      <c r="M24" s="19"/>
      <c r="N24" s="19"/>
    </row>
    <row r="25" spans="1:14">
      <c r="A25" s="14" t="s">
        <v>224</v>
      </c>
      <c r="B25" s="15" t="s">
        <v>225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0"/>
    </row>
    <row r="26" spans="1:14">
      <c r="A26" s="17" t="s">
        <v>226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ht="51.95" customHeight="1" spans="1:14">
      <c r="A27" s="17" t="s">
        <v>227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ht="41.1" customHeight="1" spans="1:14">
      <c r="A28" s="17" t="s">
        <v>228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ht="15.95" customHeight="1"/>
  </sheetData>
  <mergeCells count="104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26:N26"/>
    <mergeCell ref="A27:N27"/>
    <mergeCell ref="A28:N28"/>
    <mergeCell ref="A10:A11"/>
    <mergeCell ref="A12:A23"/>
    <mergeCell ref="B13:B18"/>
    <mergeCell ref="B19:B21"/>
    <mergeCell ref="B22:B23"/>
    <mergeCell ref="C13:C15"/>
    <mergeCell ref="C16:C17"/>
    <mergeCell ref="C20:C21"/>
    <mergeCell ref="C22:C23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275" bottom="0.196527777777778" header="0.196527777777778" footer="0.118055555555556"/>
  <pageSetup paperSize="9" scale="85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13" workbookViewId="0">
      <selection activeCell="D13" sqref="D13:G23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340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250</v>
      </c>
      <c r="F6" s="3">
        <f t="shared" si="0"/>
        <v>250</v>
      </c>
      <c r="G6" s="3"/>
      <c r="H6" s="3">
        <f t="shared" si="0"/>
        <v>250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250</v>
      </c>
      <c r="F7" s="3">
        <v>250</v>
      </c>
      <c r="G7" s="3"/>
      <c r="H7" s="3">
        <v>250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341</v>
      </c>
      <c r="C11" s="5"/>
      <c r="D11" s="5"/>
      <c r="E11" s="5"/>
      <c r="F11" s="5"/>
      <c r="G11" s="5"/>
      <c r="H11" s="5" t="s">
        <v>341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41" customHeight="1" spans="1:14">
      <c r="A13" s="6"/>
      <c r="B13" s="3" t="s">
        <v>192</v>
      </c>
      <c r="C13" s="3" t="s">
        <v>193</v>
      </c>
      <c r="D13" s="5" t="s">
        <v>342</v>
      </c>
      <c r="E13" s="5"/>
      <c r="F13" s="5"/>
      <c r="G13" s="31" t="s">
        <v>343</v>
      </c>
      <c r="H13" s="31" t="s">
        <v>343</v>
      </c>
      <c r="I13" s="3">
        <v>10</v>
      </c>
      <c r="J13" s="3"/>
      <c r="K13" s="3">
        <v>9</v>
      </c>
      <c r="L13" s="3"/>
      <c r="M13" s="3"/>
      <c r="N13" s="3"/>
    </row>
    <row r="14" ht="33" customHeight="1" spans="1:14">
      <c r="A14" s="6"/>
      <c r="B14" s="3"/>
      <c r="C14" s="7" t="s">
        <v>204</v>
      </c>
      <c r="D14" s="5" t="s">
        <v>344</v>
      </c>
      <c r="E14" s="5"/>
      <c r="F14" s="5"/>
      <c r="G14" s="23" t="s">
        <v>345</v>
      </c>
      <c r="H14" s="23" t="s">
        <v>345</v>
      </c>
      <c r="I14" s="3">
        <v>10</v>
      </c>
      <c r="J14" s="3"/>
      <c r="K14" s="3">
        <v>10</v>
      </c>
      <c r="L14" s="3"/>
      <c r="M14" s="3"/>
      <c r="N14" s="3"/>
    </row>
    <row r="15" ht="33" customHeight="1" spans="1:14">
      <c r="A15" s="6"/>
      <c r="B15" s="3"/>
      <c r="C15" s="9"/>
      <c r="D15" s="5" t="s">
        <v>346</v>
      </c>
      <c r="E15" s="5"/>
      <c r="F15" s="5"/>
      <c r="G15" s="23" t="s">
        <v>347</v>
      </c>
      <c r="H15" s="23" t="s">
        <v>347</v>
      </c>
      <c r="I15" s="3">
        <v>5</v>
      </c>
      <c r="J15" s="3"/>
      <c r="K15" s="3">
        <v>4</v>
      </c>
      <c r="L15" s="3"/>
      <c r="M15" s="3"/>
      <c r="N15" s="3"/>
    </row>
    <row r="16" ht="33" customHeight="1" spans="1:14">
      <c r="A16" s="6"/>
      <c r="B16" s="3"/>
      <c r="C16" s="9"/>
      <c r="D16" s="5" t="s">
        <v>348</v>
      </c>
      <c r="E16" s="5"/>
      <c r="F16" s="5"/>
      <c r="G16" s="23" t="s">
        <v>349</v>
      </c>
      <c r="H16" s="23" t="s">
        <v>349</v>
      </c>
      <c r="I16" s="3">
        <v>5</v>
      </c>
      <c r="J16" s="3"/>
      <c r="K16" s="3">
        <v>5</v>
      </c>
      <c r="L16" s="3"/>
      <c r="M16" s="3"/>
      <c r="N16" s="3"/>
    </row>
    <row r="17" ht="41" customHeight="1" spans="1:14">
      <c r="A17" s="6"/>
      <c r="B17" s="3"/>
      <c r="C17" s="9"/>
      <c r="D17" s="5" t="s">
        <v>350</v>
      </c>
      <c r="E17" s="5"/>
      <c r="F17" s="5"/>
      <c r="G17" s="23" t="s">
        <v>351</v>
      </c>
      <c r="H17" s="23" t="s">
        <v>351</v>
      </c>
      <c r="I17" s="3">
        <v>5</v>
      </c>
      <c r="J17" s="3"/>
      <c r="K17" s="3">
        <v>5</v>
      </c>
      <c r="L17" s="3"/>
      <c r="M17" s="3"/>
      <c r="N17" s="3"/>
    </row>
    <row r="18" ht="58" customHeight="1" spans="1:14">
      <c r="A18" s="6"/>
      <c r="B18" s="3"/>
      <c r="C18" s="9"/>
      <c r="D18" s="5" t="s">
        <v>352</v>
      </c>
      <c r="E18" s="5"/>
      <c r="F18" s="5"/>
      <c r="G18" s="23" t="s">
        <v>353</v>
      </c>
      <c r="H18" s="23" t="s">
        <v>353</v>
      </c>
      <c r="I18" s="3">
        <v>5</v>
      </c>
      <c r="J18" s="3"/>
      <c r="K18" s="3">
        <v>5</v>
      </c>
      <c r="L18" s="3"/>
      <c r="M18" s="3"/>
      <c r="N18" s="3"/>
    </row>
    <row r="19" ht="41" customHeight="1" spans="1:14">
      <c r="A19" s="6"/>
      <c r="B19" s="3"/>
      <c r="C19" s="9"/>
      <c r="D19" s="5" t="s">
        <v>354</v>
      </c>
      <c r="E19" s="5"/>
      <c r="F19" s="5"/>
      <c r="G19" s="22">
        <v>1</v>
      </c>
      <c r="H19" s="22">
        <v>1</v>
      </c>
      <c r="I19" s="3">
        <v>10</v>
      </c>
      <c r="J19" s="3"/>
      <c r="K19" s="3">
        <v>9</v>
      </c>
      <c r="L19" s="3"/>
      <c r="M19" s="3"/>
      <c r="N19" s="3"/>
    </row>
    <row r="20" ht="41" customHeight="1" spans="1:14">
      <c r="A20" s="6"/>
      <c r="B20" s="3"/>
      <c r="C20" s="13" t="s">
        <v>209</v>
      </c>
      <c r="D20" s="5" t="s">
        <v>355</v>
      </c>
      <c r="E20" s="5"/>
      <c r="F20" s="5"/>
      <c r="G20" s="22" t="s">
        <v>356</v>
      </c>
      <c r="H20" s="22" t="s">
        <v>356</v>
      </c>
      <c r="I20" s="3">
        <v>10</v>
      </c>
      <c r="J20" s="3"/>
      <c r="K20" s="3">
        <v>9</v>
      </c>
      <c r="L20" s="3"/>
      <c r="M20" s="3"/>
      <c r="N20" s="3"/>
    </row>
    <row r="21" ht="41" customHeight="1" spans="1:14">
      <c r="A21" s="6"/>
      <c r="B21" s="7" t="s">
        <v>213</v>
      </c>
      <c r="C21" s="30" t="s">
        <v>216</v>
      </c>
      <c r="D21" s="5" t="s">
        <v>357</v>
      </c>
      <c r="E21" s="5"/>
      <c r="F21" s="5"/>
      <c r="G21" s="25" t="s">
        <v>143</v>
      </c>
      <c r="H21" s="25" t="s">
        <v>143</v>
      </c>
      <c r="I21" s="3">
        <v>10</v>
      </c>
      <c r="J21" s="3"/>
      <c r="K21" s="3">
        <v>10</v>
      </c>
      <c r="L21" s="3"/>
      <c r="M21" s="3"/>
      <c r="N21" s="3"/>
    </row>
    <row r="22" ht="41" customHeight="1" spans="1:14">
      <c r="A22" s="6"/>
      <c r="B22" s="3" t="s">
        <v>219</v>
      </c>
      <c r="C22" s="7" t="s">
        <v>319</v>
      </c>
      <c r="D22" s="5" t="s">
        <v>338</v>
      </c>
      <c r="E22" s="5"/>
      <c r="F22" s="5"/>
      <c r="G22" s="25" t="s">
        <v>337</v>
      </c>
      <c r="H22" s="25" t="s">
        <v>337</v>
      </c>
      <c r="I22" s="3">
        <v>10</v>
      </c>
      <c r="J22" s="3"/>
      <c r="K22" s="3">
        <v>9</v>
      </c>
      <c r="L22" s="3"/>
      <c r="M22" s="3"/>
      <c r="N22" s="3"/>
    </row>
    <row r="23" ht="41" customHeight="1" spans="1:14">
      <c r="A23" s="6"/>
      <c r="B23" s="3"/>
      <c r="C23" s="9"/>
      <c r="D23" s="5" t="s">
        <v>339</v>
      </c>
      <c r="E23" s="5"/>
      <c r="F23" s="5"/>
      <c r="G23" s="28" t="s">
        <v>337</v>
      </c>
      <c r="H23" s="28" t="s">
        <v>337</v>
      </c>
      <c r="I23" s="3">
        <v>10</v>
      </c>
      <c r="J23" s="3"/>
      <c r="K23" s="3">
        <v>10</v>
      </c>
      <c r="L23" s="3"/>
      <c r="M23" s="3"/>
      <c r="N23" s="3"/>
    </row>
    <row r="24" ht="22" customHeight="1" spans="1:14">
      <c r="A24" s="3" t="s">
        <v>223</v>
      </c>
      <c r="B24" s="3"/>
      <c r="C24" s="3"/>
      <c r="D24" s="3"/>
      <c r="E24" s="3"/>
      <c r="F24" s="3"/>
      <c r="G24" s="3"/>
      <c r="H24" s="3"/>
      <c r="I24" s="3">
        <f>SUM(I13:J23)+J6</f>
        <v>100</v>
      </c>
      <c r="J24" s="3"/>
      <c r="K24" s="3">
        <f>SUM(K13:L23)+N6</f>
        <v>95</v>
      </c>
      <c r="L24" s="3"/>
      <c r="M24" s="19"/>
      <c r="N24" s="19"/>
    </row>
    <row r="25" spans="1:14">
      <c r="A25" s="14" t="s">
        <v>224</v>
      </c>
      <c r="B25" s="15" t="s">
        <v>225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0"/>
    </row>
    <row r="26" spans="1:14">
      <c r="A26" s="17" t="s">
        <v>226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ht="51.95" customHeight="1" spans="1:14">
      <c r="A27" s="17" t="s">
        <v>227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ht="41.1" customHeight="1" spans="1:14">
      <c r="A28" s="17" t="s">
        <v>228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ht="15.95" customHeight="1"/>
  </sheetData>
  <mergeCells count="101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26:N26"/>
    <mergeCell ref="A27:N27"/>
    <mergeCell ref="A28:N28"/>
    <mergeCell ref="A10:A11"/>
    <mergeCell ref="A12:A23"/>
    <mergeCell ref="B13:B20"/>
    <mergeCell ref="B22:B23"/>
    <mergeCell ref="C14:C19"/>
    <mergeCell ref="C22:C23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14583333333333" bottom="0.196527777777778" header="0.236111111111111" footer="0.118055555555556"/>
  <pageSetup paperSize="9" scale="85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H9" sqref="H9:I9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358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>E7</f>
        <v>860</v>
      </c>
      <c r="F6" s="3">
        <f t="shared" ref="E6:H6" si="0">F7</f>
        <v>860</v>
      </c>
      <c r="G6" s="3"/>
      <c r="H6" s="3">
        <f t="shared" si="0"/>
        <v>860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860</v>
      </c>
      <c r="F7" s="3">
        <v>860</v>
      </c>
      <c r="G7" s="3"/>
      <c r="H7" s="3">
        <v>860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359</v>
      </c>
      <c r="C11" s="5"/>
      <c r="D11" s="5"/>
      <c r="E11" s="5"/>
      <c r="F11" s="5"/>
      <c r="G11" s="5"/>
      <c r="H11" s="5" t="s">
        <v>359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45" customHeight="1" spans="1:14">
      <c r="A13" s="6"/>
      <c r="B13" s="7" t="s">
        <v>192</v>
      </c>
      <c r="C13" s="3" t="s">
        <v>193</v>
      </c>
      <c r="D13" s="5" t="s">
        <v>360</v>
      </c>
      <c r="E13" s="5"/>
      <c r="F13" s="5"/>
      <c r="G13" s="21" t="s">
        <v>361</v>
      </c>
      <c r="H13" s="21" t="s">
        <v>361</v>
      </c>
      <c r="I13" s="3">
        <v>10</v>
      </c>
      <c r="J13" s="3"/>
      <c r="K13" s="3">
        <v>9</v>
      </c>
      <c r="L13" s="3"/>
      <c r="M13" s="3"/>
      <c r="N13" s="3"/>
    </row>
    <row r="14" ht="48" customHeight="1" spans="1:14">
      <c r="A14" s="6"/>
      <c r="B14" s="9"/>
      <c r="C14" s="3"/>
      <c r="D14" s="5" t="s">
        <v>362</v>
      </c>
      <c r="E14" s="5"/>
      <c r="F14" s="5"/>
      <c r="G14" s="21" t="s">
        <v>363</v>
      </c>
      <c r="H14" s="21" t="s">
        <v>363</v>
      </c>
      <c r="I14" s="3">
        <v>10</v>
      </c>
      <c r="J14" s="3"/>
      <c r="K14" s="3">
        <v>9</v>
      </c>
      <c r="L14" s="3"/>
      <c r="M14" s="3"/>
      <c r="N14" s="3"/>
    </row>
    <row r="15" ht="48" customHeight="1" spans="1:14">
      <c r="A15" s="6"/>
      <c r="B15" s="9"/>
      <c r="C15" s="3" t="s">
        <v>204</v>
      </c>
      <c r="D15" s="5" t="s">
        <v>364</v>
      </c>
      <c r="E15" s="5"/>
      <c r="F15" s="5"/>
      <c r="G15" s="22">
        <v>1</v>
      </c>
      <c r="H15" s="22">
        <v>1</v>
      </c>
      <c r="I15" s="3">
        <v>5</v>
      </c>
      <c r="J15" s="3"/>
      <c r="K15" s="3">
        <v>4</v>
      </c>
      <c r="L15" s="3"/>
      <c r="M15" s="3"/>
      <c r="N15" s="3"/>
    </row>
    <row r="16" ht="43" customHeight="1" spans="1:14">
      <c r="A16" s="6"/>
      <c r="B16" s="9"/>
      <c r="C16" s="3"/>
      <c r="D16" s="5" t="s">
        <v>365</v>
      </c>
      <c r="E16" s="5"/>
      <c r="F16" s="5"/>
      <c r="G16" s="22">
        <v>1</v>
      </c>
      <c r="H16" s="22">
        <v>1</v>
      </c>
      <c r="I16" s="3">
        <v>5</v>
      </c>
      <c r="J16" s="3"/>
      <c r="K16" s="3">
        <v>4</v>
      </c>
      <c r="L16" s="3"/>
      <c r="M16" s="3"/>
      <c r="N16" s="3"/>
    </row>
    <row r="17" ht="36" customHeight="1" spans="1:14">
      <c r="A17" s="6"/>
      <c r="B17" s="9"/>
      <c r="C17" s="13" t="s">
        <v>241</v>
      </c>
      <c r="D17" s="5" t="s">
        <v>366</v>
      </c>
      <c r="E17" s="5"/>
      <c r="F17" s="5"/>
      <c r="G17" s="23" t="s">
        <v>367</v>
      </c>
      <c r="H17" s="23" t="s">
        <v>367</v>
      </c>
      <c r="I17" s="3">
        <v>10</v>
      </c>
      <c r="J17" s="3"/>
      <c r="K17" s="3">
        <v>10</v>
      </c>
      <c r="L17" s="3"/>
      <c r="M17" s="3"/>
      <c r="N17" s="3"/>
    </row>
    <row r="18" ht="42" customHeight="1" spans="1:14">
      <c r="A18" s="6"/>
      <c r="B18" s="9"/>
      <c r="C18" s="13" t="s">
        <v>209</v>
      </c>
      <c r="D18" s="5" t="s">
        <v>368</v>
      </c>
      <c r="E18" s="5"/>
      <c r="F18" s="5"/>
      <c r="G18" s="23" t="s">
        <v>356</v>
      </c>
      <c r="H18" s="23" t="s">
        <v>356</v>
      </c>
      <c r="I18" s="3">
        <v>10</v>
      </c>
      <c r="J18" s="3"/>
      <c r="K18" s="3">
        <v>10</v>
      </c>
      <c r="L18" s="3"/>
      <c r="M18" s="3"/>
      <c r="N18" s="3"/>
    </row>
    <row r="19" ht="36" customHeight="1" spans="1:14">
      <c r="A19" s="6"/>
      <c r="B19" s="9" t="s">
        <v>213</v>
      </c>
      <c r="C19" s="24" t="s">
        <v>216</v>
      </c>
      <c r="D19" s="5" t="s">
        <v>369</v>
      </c>
      <c r="E19" s="5"/>
      <c r="F19" s="5"/>
      <c r="G19" s="25" t="s">
        <v>143</v>
      </c>
      <c r="H19" s="25" t="s">
        <v>143</v>
      </c>
      <c r="I19" s="3">
        <v>10</v>
      </c>
      <c r="J19" s="3"/>
      <c r="K19" s="3">
        <v>10</v>
      </c>
      <c r="L19" s="3"/>
      <c r="M19" s="3"/>
      <c r="N19" s="3"/>
    </row>
    <row r="20" ht="47" customHeight="1" spans="1:14">
      <c r="A20" s="6"/>
      <c r="B20" s="9"/>
      <c r="C20" s="26"/>
      <c r="D20" s="5" t="s">
        <v>370</v>
      </c>
      <c r="E20" s="5"/>
      <c r="F20" s="5"/>
      <c r="G20" s="21" t="s">
        <v>334</v>
      </c>
      <c r="H20" s="21" t="s">
        <v>334</v>
      </c>
      <c r="I20" s="3">
        <v>10</v>
      </c>
      <c r="J20" s="3"/>
      <c r="K20" s="3">
        <v>10</v>
      </c>
      <c r="L20" s="3"/>
      <c r="M20" s="3"/>
      <c r="N20" s="3"/>
    </row>
    <row r="21" ht="48" customHeight="1" spans="1:14">
      <c r="A21" s="6"/>
      <c r="B21" s="3" t="s">
        <v>219</v>
      </c>
      <c r="C21" s="7" t="s">
        <v>319</v>
      </c>
      <c r="D21" s="5" t="s">
        <v>371</v>
      </c>
      <c r="E21" s="5"/>
      <c r="F21" s="5"/>
      <c r="G21" s="27" t="s">
        <v>372</v>
      </c>
      <c r="H21" s="27" t="s">
        <v>372</v>
      </c>
      <c r="I21" s="3">
        <v>10</v>
      </c>
      <c r="J21" s="3"/>
      <c r="K21" s="3">
        <v>9</v>
      </c>
      <c r="L21" s="3"/>
      <c r="M21" s="3"/>
      <c r="N21" s="3"/>
    </row>
    <row r="22" ht="48" customHeight="1" spans="1:14">
      <c r="A22" s="6"/>
      <c r="B22" s="3"/>
      <c r="C22" s="9"/>
      <c r="D22" s="5" t="s">
        <v>339</v>
      </c>
      <c r="E22" s="5"/>
      <c r="F22" s="5"/>
      <c r="G22" s="28" t="s">
        <v>372</v>
      </c>
      <c r="H22" s="28" t="s">
        <v>372</v>
      </c>
      <c r="I22" s="3">
        <v>10</v>
      </c>
      <c r="J22" s="3"/>
      <c r="K22" s="3">
        <v>10</v>
      </c>
      <c r="L22" s="3"/>
      <c r="M22" s="3"/>
      <c r="N22" s="3"/>
    </row>
    <row r="23" ht="27" customHeight="1" spans="1:14">
      <c r="A23" s="3" t="s">
        <v>223</v>
      </c>
      <c r="B23" s="3"/>
      <c r="C23" s="3"/>
      <c r="D23" s="3"/>
      <c r="E23" s="3"/>
      <c r="F23" s="3"/>
      <c r="G23" s="3"/>
      <c r="H23" s="3"/>
      <c r="I23" s="3">
        <f>SUM(I13:I22)+J6</f>
        <v>100</v>
      </c>
      <c r="J23" s="3"/>
      <c r="K23" s="3">
        <f>SUM(K13:L22)+N6</f>
        <v>95</v>
      </c>
      <c r="L23" s="3"/>
      <c r="M23" s="19"/>
      <c r="N23" s="19"/>
    </row>
    <row r="24" spans="1:14">
      <c r="A24" s="14" t="s">
        <v>224</v>
      </c>
      <c r="B24" s="15" t="s">
        <v>225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0"/>
    </row>
    <row r="25" spans="1:14">
      <c r="A25" s="17" t="s">
        <v>226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ht="51.95" customHeight="1" spans="1:14">
      <c r="A26" s="17" t="s">
        <v>227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ht="41.1" customHeight="1" spans="1:14">
      <c r="A27" s="17" t="s">
        <v>228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ht="15.95" customHeight="1"/>
  </sheetData>
  <mergeCells count="100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3:H23"/>
    <mergeCell ref="I23:J23"/>
    <mergeCell ref="K23:L23"/>
    <mergeCell ref="M23:N23"/>
    <mergeCell ref="B24:N24"/>
    <mergeCell ref="A25:N25"/>
    <mergeCell ref="A26:N26"/>
    <mergeCell ref="A27:N27"/>
    <mergeCell ref="A10:A11"/>
    <mergeCell ref="A12:A22"/>
    <mergeCell ref="B13:B18"/>
    <mergeCell ref="B19:B20"/>
    <mergeCell ref="B21:B22"/>
    <mergeCell ref="C13:C14"/>
    <mergeCell ref="C15:C16"/>
    <mergeCell ref="C19:C20"/>
    <mergeCell ref="C21:C22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14583333333333" bottom="0.196527777777778" header="0.236111111111111" footer="0.156944444444444"/>
  <pageSetup paperSize="9" scale="8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C2" sqref="C2:N2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177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38.33</v>
      </c>
      <c r="F6" s="3">
        <f t="shared" si="0"/>
        <v>38.33</v>
      </c>
      <c r="G6" s="3"/>
      <c r="H6" s="3">
        <f t="shared" si="0"/>
        <v>38.33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38.33</v>
      </c>
      <c r="F7" s="3">
        <v>38.33</v>
      </c>
      <c r="G7" s="3"/>
      <c r="H7" s="3">
        <v>38.33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373</v>
      </c>
      <c r="C11" s="5"/>
      <c r="D11" s="5"/>
      <c r="E11" s="5"/>
      <c r="F11" s="5"/>
      <c r="G11" s="5"/>
      <c r="H11" s="5" t="s">
        <v>373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23" customHeight="1" spans="1:14">
      <c r="A13" s="6"/>
      <c r="B13" s="7" t="s">
        <v>192</v>
      </c>
      <c r="C13" s="3" t="s">
        <v>193</v>
      </c>
      <c r="D13" s="5" t="s">
        <v>374</v>
      </c>
      <c r="E13" s="5"/>
      <c r="F13" s="5"/>
      <c r="G13" s="8" t="s">
        <v>375</v>
      </c>
      <c r="H13" s="8" t="s">
        <v>375</v>
      </c>
      <c r="I13" s="3">
        <v>5</v>
      </c>
      <c r="J13" s="3"/>
      <c r="K13" s="3">
        <v>5</v>
      </c>
      <c r="L13" s="3"/>
      <c r="M13" s="3"/>
      <c r="N13" s="3"/>
    </row>
    <row r="14" ht="23" customHeight="1" spans="1:14">
      <c r="A14" s="6"/>
      <c r="B14" s="9"/>
      <c r="C14" s="3"/>
      <c r="D14" s="5" t="s">
        <v>376</v>
      </c>
      <c r="E14" s="5"/>
      <c r="F14" s="5"/>
      <c r="G14" s="8" t="s">
        <v>377</v>
      </c>
      <c r="H14" s="8" t="s">
        <v>377</v>
      </c>
      <c r="I14" s="3">
        <v>5</v>
      </c>
      <c r="J14" s="3"/>
      <c r="K14" s="3">
        <v>5</v>
      </c>
      <c r="L14" s="3"/>
      <c r="M14" s="3"/>
      <c r="N14" s="3"/>
    </row>
    <row r="15" ht="23" customHeight="1" spans="1:14">
      <c r="A15" s="6"/>
      <c r="B15" s="9"/>
      <c r="C15" s="3"/>
      <c r="D15" s="5" t="s">
        <v>378</v>
      </c>
      <c r="E15" s="5"/>
      <c r="F15" s="5"/>
      <c r="G15" s="8" t="s">
        <v>379</v>
      </c>
      <c r="H15" s="8" t="s">
        <v>379</v>
      </c>
      <c r="I15" s="3">
        <v>5</v>
      </c>
      <c r="J15" s="3"/>
      <c r="K15" s="3">
        <v>5</v>
      </c>
      <c r="L15" s="3"/>
      <c r="M15" s="3"/>
      <c r="N15" s="3"/>
    </row>
    <row r="16" ht="23" customHeight="1" spans="1:14">
      <c r="A16" s="6"/>
      <c r="B16" s="9"/>
      <c r="C16" s="3"/>
      <c r="D16" s="5" t="s">
        <v>380</v>
      </c>
      <c r="E16" s="5"/>
      <c r="F16" s="5"/>
      <c r="G16" s="8" t="s">
        <v>381</v>
      </c>
      <c r="H16" s="8" t="s">
        <v>381</v>
      </c>
      <c r="I16" s="3">
        <v>5</v>
      </c>
      <c r="J16" s="3"/>
      <c r="K16" s="3">
        <v>5</v>
      </c>
      <c r="L16" s="3"/>
      <c r="M16" s="3"/>
      <c r="N16" s="3"/>
    </row>
    <row r="17" ht="23" customHeight="1" spans="1:14">
      <c r="A17" s="6"/>
      <c r="B17" s="9"/>
      <c r="C17" s="3"/>
      <c r="D17" s="5" t="s">
        <v>382</v>
      </c>
      <c r="E17" s="5"/>
      <c r="F17" s="5"/>
      <c r="G17" s="8" t="s">
        <v>383</v>
      </c>
      <c r="H17" s="8" t="s">
        <v>383</v>
      </c>
      <c r="I17" s="3">
        <v>5</v>
      </c>
      <c r="J17" s="3"/>
      <c r="K17" s="3">
        <v>5</v>
      </c>
      <c r="L17" s="3"/>
      <c r="M17" s="3"/>
      <c r="N17" s="3"/>
    </row>
    <row r="18" ht="28" customHeight="1" spans="1:14">
      <c r="A18" s="6"/>
      <c r="B18" s="9"/>
      <c r="C18" s="3"/>
      <c r="D18" s="5" t="s">
        <v>384</v>
      </c>
      <c r="E18" s="5"/>
      <c r="F18" s="5"/>
      <c r="G18" s="8" t="s">
        <v>385</v>
      </c>
      <c r="H18" s="8" t="s">
        <v>385</v>
      </c>
      <c r="I18" s="3">
        <v>5</v>
      </c>
      <c r="J18" s="3"/>
      <c r="K18" s="3">
        <v>5</v>
      </c>
      <c r="L18" s="3"/>
      <c r="M18" s="3"/>
      <c r="N18" s="3"/>
    </row>
    <row r="19" ht="26" customHeight="1" spans="1:14">
      <c r="A19" s="6"/>
      <c r="B19" s="9"/>
      <c r="C19" s="3" t="s">
        <v>204</v>
      </c>
      <c r="D19" s="5" t="s">
        <v>386</v>
      </c>
      <c r="E19" s="5"/>
      <c r="F19" s="5"/>
      <c r="G19" s="10" t="s">
        <v>387</v>
      </c>
      <c r="H19" s="10" t="s">
        <v>387</v>
      </c>
      <c r="I19" s="3">
        <v>10</v>
      </c>
      <c r="J19" s="3"/>
      <c r="K19" s="3">
        <v>9</v>
      </c>
      <c r="L19" s="3"/>
      <c r="M19" s="3"/>
      <c r="N19" s="3"/>
    </row>
    <row r="20" ht="26" customHeight="1" spans="1:14">
      <c r="A20" s="6"/>
      <c r="B20" s="9"/>
      <c r="C20" s="3" t="s">
        <v>209</v>
      </c>
      <c r="D20" s="5" t="s">
        <v>388</v>
      </c>
      <c r="E20" s="5"/>
      <c r="F20" s="5"/>
      <c r="G20" s="10" t="s">
        <v>389</v>
      </c>
      <c r="H20" s="10" t="s">
        <v>389</v>
      </c>
      <c r="I20" s="3">
        <v>5</v>
      </c>
      <c r="J20" s="3"/>
      <c r="K20" s="3">
        <v>5</v>
      </c>
      <c r="L20" s="3"/>
      <c r="M20" s="3"/>
      <c r="N20" s="3"/>
    </row>
    <row r="21" ht="26" customHeight="1" spans="1:14">
      <c r="A21" s="6"/>
      <c r="B21" s="9"/>
      <c r="C21" s="7" t="s">
        <v>241</v>
      </c>
      <c r="D21" s="5" t="s">
        <v>374</v>
      </c>
      <c r="E21" s="5"/>
      <c r="F21" s="5"/>
      <c r="G21" s="11" t="s">
        <v>390</v>
      </c>
      <c r="H21" s="11" t="s">
        <v>390</v>
      </c>
      <c r="I21" s="3">
        <v>5</v>
      </c>
      <c r="J21" s="3"/>
      <c r="K21" s="3">
        <v>5</v>
      </c>
      <c r="L21" s="3"/>
      <c r="M21" s="3"/>
      <c r="N21" s="3"/>
    </row>
    <row r="22" ht="26" customHeight="1" spans="1:14">
      <c r="A22" s="6"/>
      <c r="B22" s="9"/>
      <c r="C22" s="9"/>
      <c r="D22" s="5" t="s">
        <v>376</v>
      </c>
      <c r="E22" s="5"/>
      <c r="F22" s="5"/>
      <c r="G22" s="11" t="s">
        <v>391</v>
      </c>
      <c r="H22" s="11" t="s">
        <v>391</v>
      </c>
      <c r="I22" s="3">
        <v>5</v>
      </c>
      <c r="J22" s="3"/>
      <c r="K22" s="3">
        <v>5</v>
      </c>
      <c r="L22" s="3"/>
      <c r="M22" s="3"/>
      <c r="N22" s="3"/>
    </row>
    <row r="23" ht="26" customHeight="1" spans="1:14">
      <c r="A23" s="6"/>
      <c r="B23" s="9"/>
      <c r="C23" s="9"/>
      <c r="D23" s="5" t="s">
        <v>378</v>
      </c>
      <c r="E23" s="5"/>
      <c r="F23" s="5"/>
      <c r="G23" s="11" t="s">
        <v>392</v>
      </c>
      <c r="H23" s="11" t="s">
        <v>392</v>
      </c>
      <c r="I23" s="3">
        <v>5</v>
      </c>
      <c r="J23" s="3"/>
      <c r="K23" s="3">
        <v>5</v>
      </c>
      <c r="L23" s="3"/>
      <c r="M23" s="3"/>
      <c r="N23" s="3"/>
    </row>
    <row r="24" ht="26" customHeight="1" spans="1:14">
      <c r="A24" s="6"/>
      <c r="B24" s="9"/>
      <c r="C24" s="9"/>
      <c r="D24" s="5" t="s">
        <v>380</v>
      </c>
      <c r="E24" s="5"/>
      <c r="F24" s="5"/>
      <c r="G24" s="11" t="s">
        <v>391</v>
      </c>
      <c r="H24" s="11" t="s">
        <v>391</v>
      </c>
      <c r="I24" s="3">
        <v>5</v>
      </c>
      <c r="J24" s="3"/>
      <c r="K24" s="3">
        <v>5</v>
      </c>
      <c r="L24" s="3"/>
      <c r="M24" s="3"/>
      <c r="N24" s="3"/>
    </row>
    <row r="25" ht="26" customHeight="1" spans="1:14">
      <c r="A25" s="6"/>
      <c r="B25" s="9"/>
      <c r="C25" s="9"/>
      <c r="D25" s="5" t="s">
        <v>382</v>
      </c>
      <c r="E25" s="5"/>
      <c r="F25" s="5"/>
      <c r="G25" s="11" t="s">
        <v>393</v>
      </c>
      <c r="H25" s="11" t="s">
        <v>393</v>
      </c>
      <c r="I25" s="3">
        <v>5</v>
      </c>
      <c r="J25" s="3"/>
      <c r="K25" s="3">
        <v>5</v>
      </c>
      <c r="L25" s="3"/>
      <c r="M25" s="3"/>
      <c r="N25" s="3"/>
    </row>
    <row r="26" ht="36" customHeight="1" spans="1:14">
      <c r="A26" s="6"/>
      <c r="B26" s="9"/>
      <c r="C26" s="12"/>
      <c r="D26" s="5" t="s">
        <v>384</v>
      </c>
      <c r="E26" s="5"/>
      <c r="F26" s="5"/>
      <c r="G26" s="11" t="s">
        <v>394</v>
      </c>
      <c r="H26" s="11" t="s">
        <v>394</v>
      </c>
      <c r="I26" s="3">
        <v>5</v>
      </c>
      <c r="J26" s="3"/>
      <c r="K26" s="3">
        <v>5</v>
      </c>
      <c r="L26" s="3"/>
      <c r="M26" s="3"/>
      <c r="N26" s="3"/>
    </row>
    <row r="27" ht="42" customHeight="1" spans="1:14">
      <c r="A27" s="6"/>
      <c r="B27" s="9"/>
      <c r="C27" s="13" t="s">
        <v>125</v>
      </c>
      <c r="D27" s="5" t="s">
        <v>395</v>
      </c>
      <c r="E27" s="5"/>
      <c r="F27" s="5"/>
      <c r="G27" s="10">
        <v>0.9</v>
      </c>
      <c r="H27" s="10">
        <v>0.9</v>
      </c>
      <c r="I27" s="3">
        <v>5</v>
      </c>
      <c r="J27" s="3"/>
      <c r="K27" s="3">
        <v>5</v>
      </c>
      <c r="L27" s="3"/>
      <c r="M27" s="3"/>
      <c r="N27" s="3"/>
    </row>
    <row r="28" ht="25" customHeight="1" spans="1:14">
      <c r="A28" s="6"/>
      <c r="B28" s="3" t="s">
        <v>219</v>
      </c>
      <c r="C28" s="7" t="s">
        <v>319</v>
      </c>
      <c r="D28" s="5" t="s">
        <v>338</v>
      </c>
      <c r="E28" s="5"/>
      <c r="F28" s="5"/>
      <c r="G28" s="10">
        <v>0.9</v>
      </c>
      <c r="H28" s="10">
        <v>0.9</v>
      </c>
      <c r="I28" s="3">
        <v>5</v>
      </c>
      <c r="J28" s="3"/>
      <c r="K28" s="3">
        <v>4</v>
      </c>
      <c r="L28" s="3"/>
      <c r="M28" s="3"/>
      <c r="N28" s="3"/>
    </row>
    <row r="29" ht="25" customHeight="1" spans="1:14">
      <c r="A29" s="6"/>
      <c r="B29" s="3"/>
      <c r="C29" s="9"/>
      <c r="D29" s="5" t="s">
        <v>339</v>
      </c>
      <c r="E29" s="5"/>
      <c r="F29" s="5"/>
      <c r="G29" s="10">
        <v>0.9</v>
      </c>
      <c r="H29" s="10">
        <v>0.9</v>
      </c>
      <c r="I29" s="3">
        <v>5</v>
      </c>
      <c r="J29" s="3"/>
      <c r="K29" s="3">
        <v>4</v>
      </c>
      <c r="L29" s="3"/>
      <c r="M29" s="3"/>
      <c r="N29" s="3"/>
    </row>
    <row r="30" ht="21" customHeight="1" spans="1:14">
      <c r="A30" s="3" t="s">
        <v>223</v>
      </c>
      <c r="B30" s="3"/>
      <c r="C30" s="3"/>
      <c r="D30" s="3"/>
      <c r="E30" s="3"/>
      <c r="F30" s="3"/>
      <c r="G30" s="3"/>
      <c r="H30" s="3"/>
      <c r="I30" s="3">
        <f>SUM(I13:J29)+J6</f>
        <v>100</v>
      </c>
      <c r="J30" s="3"/>
      <c r="K30" s="3">
        <f>SUM(K13:L29)+N6</f>
        <v>97</v>
      </c>
      <c r="L30" s="3"/>
      <c r="M30" s="19"/>
      <c r="N30" s="19"/>
    </row>
    <row r="31" spans="1:14">
      <c r="A31" s="14" t="s">
        <v>224</v>
      </c>
      <c r="B31" s="15" t="s">
        <v>225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0"/>
    </row>
    <row r="32" spans="1:14">
      <c r="A32" s="17" t="s">
        <v>226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ht="51.95" customHeight="1" spans="1:14">
      <c r="A33" s="17" t="s">
        <v>227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ht="41.1" customHeight="1" spans="1:14">
      <c r="A34" s="17" t="s">
        <v>228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ht="15.95" customHeight="1"/>
  </sheetData>
  <mergeCells count="126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B31:N31"/>
    <mergeCell ref="A32:N32"/>
    <mergeCell ref="A33:N33"/>
    <mergeCell ref="A34:N34"/>
    <mergeCell ref="A10:A11"/>
    <mergeCell ref="A12:A29"/>
    <mergeCell ref="B13:B27"/>
    <mergeCell ref="B28:B29"/>
    <mergeCell ref="C13:C18"/>
    <mergeCell ref="C21:C26"/>
    <mergeCell ref="C28:C29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54166666666667" bottom="0.236111111111111" header="0.275" footer="0.118055555555556"/>
  <pageSetup paperSize="9" scale="85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D20" sqref="D20"/>
    </sheetView>
  </sheetViews>
  <sheetFormatPr defaultColWidth="9" defaultRowHeight="13.5"/>
  <cols>
    <col min="1" max="1" width="5.75" style="48" customWidth="1"/>
    <col min="2" max="2" width="27.75" customWidth="1"/>
    <col min="3" max="3" width="16.25" customWidth="1"/>
    <col min="4" max="6" width="10.5" customWidth="1"/>
    <col min="7" max="7" width="8.875" customWidth="1"/>
    <col min="8" max="8" width="9.5" customWidth="1"/>
    <col min="9" max="9" width="10.5" customWidth="1"/>
    <col min="10" max="10" width="9.5" customWidth="1"/>
    <col min="11" max="11" width="9.625" customWidth="1"/>
    <col min="12" max="12" width="9.375" customWidth="1"/>
    <col min="13" max="13" width="11.5" customWidth="1"/>
  </cols>
  <sheetData>
    <row r="1" ht="46" customHeight="1" spans="1:13">
      <c r="A1" s="49" t="s">
        <v>396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="47" customFormat="1" ht="24" customHeight="1" spans="1:13">
      <c r="A2" s="50" t="s">
        <v>156</v>
      </c>
      <c r="B2" s="51" t="s">
        <v>397</v>
      </c>
      <c r="C2" s="52" t="s">
        <v>158</v>
      </c>
      <c r="D2" s="53" t="s">
        <v>398</v>
      </c>
      <c r="E2" s="54"/>
      <c r="F2" s="54"/>
      <c r="G2" s="54"/>
      <c r="H2" s="54"/>
      <c r="I2" s="54"/>
      <c r="J2" s="54"/>
      <c r="K2" s="64"/>
      <c r="L2" s="50" t="s">
        <v>160</v>
      </c>
      <c r="M2" s="50" t="s">
        <v>161</v>
      </c>
    </row>
    <row r="3" s="47" customFormat="1" ht="20" customHeight="1" spans="1:13">
      <c r="A3" s="55"/>
      <c r="B3" s="51"/>
      <c r="C3" s="52"/>
      <c r="D3" s="53" t="s">
        <v>62</v>
      </c>
      <c r="E3" s="54"/>
      <c r="F3" s="54"/>
      <c r="G3" s="54"/>
      <c r="H3" s="54"/>
      <c r="I3" s="64"/>
      <c r="J3" s="65" t="s">
        <v>162</v>
      </c>
      <c r="K3" s="65" t="s">
        <v>163</v>
      </c>
      <c r="L3" s="55"/>
      <c r="M3" s="55"/>
    </row>
    <row r="4" s="47" customFormat="1" ht="30" customHeight="1" spans="1:13">
      <c r="A4" s="56"/>
      <c r="B4" s="51"/>
      <c r="C4" s="52"/>
      <c r="D4" s="52" t="s">
        <v>164</v>
      </c>
      <c r="E4" s="51" t="s">
        <v>399</v>
      </c>
      <c r="F4" s="51" t="s">
        <v>400</v>
      </c>
      <c r="G4" s="51" t="s">
        <v>401</v>
      </c>
      <c r="H4" s="51" t="s">
        <v>402</v>
      </c>
      <c r="I4" s="51" t="s">
        <v>403</v>
      </c>
      <c r="J4" s="66"/>
      <c r="K4" s="56"/>
      <c r="L4" s="56"/>
      <c r="M4" s="55"/>
    </row>
    <row r="5" ht="30" customHeight="1" spans="1:13">
      <c r="A5" s="57">
        <v>1</v>
      </c>
      <c r="B5" s="58" t="s">
        <v>404</v>
      </c>
      <c r="C5" s="59" t="s">
        <v>59</v>
      </c>
      <c r="D5" s="57">
        <f>E5+F5+G5+H5</f>
        <v>2152</v>
      </c>
      <c r="E5" s="57">
        <v>1755</v>
      </c>
      <c r="F5" s="57">
        <v>397</v>
      </c>
      <c r="G5" s="60"/>
      <c r="H5" s="60"/>
      <c r="I5" s="60"/>
      <c r="J5" s="57">
        <f>D5</f>
        <v>2152</v>
      </c>
      <c r="K5" s="67">
        <f>J5/D5</f>
        <v>1</v>
      </c>
      <c r="L5" s="57">
        <v>96</v>
      </c>
      <c r="M5" s="60"/>
    </row>
    <row r="6" ht="30" customHeight="1" spans="1:13">
      <c r="A6" s="57">
        <v>2</v>
      </c>
      <c r="B6" s="61" t="s">
        <v>405</v>
      </c>
      <c r="C6" s="59" t="s">
        <v>59</v>
      </c>
      <c r="D6" s="57">
        <f t="shared" ref="D6:D19" si="0">E6+F6+G6+H6</f>
        <v>3415</v>
      </c>
      <c r="E6" s="57">
        <v>2063</v>
      </c>
      <c r="F6" s="57">
        <v>1352</v>
      </c>
      <c r="G6" s="60"/>
      <c r="H6" s="60"/>
      <c r="I6" s="60"/>
      <c r="J6" s="57">
        <f t="shared" ref="J6:J14" si="1">D6</f>
        <v>3415</v>
      </c>
      <c r="K6" s="67">
        <f t="shared" ref="K6:K14" si="2">J6/D6</f>
        <v>1</v>
      </c>
      <c r="L6" s="57">
        <v>93</v>
      </c>
      <c r="M6" s="60"/>
    </row>
    <row r="7" ht="30" customHeight="1" spans="1:13">
      <c r="A7" s="57">
        <v>3</v>
      </c>
      <c r="B7" s="58" t="s">
        <v>406</v>
      </c>
      <c r="C7" s="59" t="s">
        <v>59</v>
      </c>
      <c r="D7" s="57">
        <f t="shared" si="0"/>
        <v>770</v>
      </c>
      <c r="E7" s="57">
        <v>770</v>
      </c>
      <c r="F7" s="57"/>
      <c r="G7" s="60"/>
      <c r="H7" s="60"/>
      <c r="I7" s="60"/>
      <c r="J7" s="57">
        <f t="shared" si="1"/>
        <v>770</v>
      </c>
      <c r="K7" s="67">
        <f t="shared" si="2"/>
        <v>1</v>
      </c>
      <c r="L7" s="57">
        <v>96</v>
      </c>
      <c r="M7" s="60"/>
    </row>
    <row r="8" ht="30" customHeight="1" spans="1:13">
      <c r="A8" s="57">
        <v>4</v>
      </c>
      <c r="B8" s="58" t="s">
        <v>407</v>
      </c>
      <c r="C8" s="59" t="s">
        <v>59</v>
      </c>
      <c r="D8" s="57">
        <f t="shared" si="0"/>
        <v>905</v>
      </c>
      <c r="E8" s="57">
        <v>905</v>
      </c>
      <c r="F8" s="57"/>
      <c r="G8" s="60"/>
      <c r="H8" s="60"/>
      <c r="I8" s="60"/>
      <c r="J8" s="57">
        <f t="shared" si="1"/>
        <v>905</v>
      </c>
      <c r="K8" s="67">
        <f t="shared" si="2"/>
        <v>1</v>
      </c>
      <c r="L8" s="57">
        <v>97</v>
      </c>
      <c r="M8" s="60"/>
    </row>
    <row r="9" ht="30" customHeight="1" spans="1:13">
      <c r="A9" s="57">
        <v>5</v>
      </c>
      <c r="B9" s="61" t="s">
        <v>408</v>
      </c>
      <c r="C9" s="59" t="s">
        <v>59</v>
      </c>
      <c r="D9" s="57">
        <f t="shared" si="0"/>
        <v>485.55</v>
      </c>
      <c r="E9" s="57">
        <v>485.55</v>
      </c>
      <c r="F9" s="57"/>
      <c r="G9" s="60"/>
      <c r="H9" s="60"/>
      <c r="I9" s="60"/>
      <c r="J9" s="57">
        <f t="shared" si="1"/>
        <v>485.55</v>
      </c>
      <c r="K9" s="67">
        <f t="shared" si="2"/>
        <v>1</v>
      </c>
      <c r="L9" s="57">
        <v>97</v>
      </c>
      <c r="M9" s="60"/>
    </row>
    <row r="10" ht="30" customHeight="1" spans="1:13">
      <c r="A10" s="57">
        <v>6</v>
      </c>
      <c r="B10" s="58" t="s">
        <v>409</v>
      </c>
      <c r="C10" s="59" t="s">
        <v>59</v>
      </c>
      <c r="D10" s="57">
        <f t="shared" si="0"/>
        <v>252.36</v>
      </c>
      <c r="E10" s="11">
        <v>157.06</v>
      </c>
      <c r="F10" s="11">
        <v>95.3</v>
      </c>
      <c r="G10" s="60"/>
      <c r="H10" s="60"/>
      <c r="I10" s="60"/>
      <c r="J10" s="57">
        <f t="shared" si="1"/>
        <v>252.36</v>
      </c>
      <c r="K10" s="67">
        <f t="shared" si="2"/>
        <v>1</v>
      </c>
      <c r="L10" s="57">
        <v>96</v>
      </c>
      <c r="M10" s="60"/>
    </row>
    <row r="11" ht="30" customHeight="1" spans="1:13">
      <c r="A11" s="57">
        <v>7</v>
      </c>
      <c r="B11" s="58" t="s">
        <v>410</v>
      </c>
      <c r="C11" s="59" t="s">
        <v>59</v>
      </c>
      <c r="D11" s="57">
        <f t="shared" si="0"/>
        <v>3191</v>
      </c>
      <c r="E11" s="57">
        <v>2490</v>
      </c>
      <c r="F11" s="57">
        <v>701</v>
      </c>
      <c r="G11" s="60"/>
      <c r="H11" s="60"/>
      <c r="I11" s="60"/>
      <c r="J11" s="57">
        <f t="shared" si="1"/>
        <v>3191</v>
      </c>
      <c r="K11" s="67">
        <f t="shared" si="2"/>
        <v>1</v>
      </c>
      <c r="L11" s="57">
        <v>95</v>
      </c>
      <c r="M11" s="60"/>
    </row>
    <row r="12" ht="30" customHeight="1" spans="1:13">
      <c r="A12" s="57">
        <v>8</v>
      </c>
      <c r="B12" s="58" t="s">
        <v>411</v>
      </c>
      <c r="C12" s="59" t="s">
        <v>59</v>
      </c>
      <c r="D12" s="57">
        <f t="shared" si="0"/>
        <v>937</v>
      </c>
      <c r="E12" s="57">
        <f>314+271</f>
        <v>585</v>
      </c>
      <c r="F12" s="57">
        <v>352</v>
      </c>
      <c r="G12" s="60"/>
      <c r="H12" s="60"/>
      <c r="I12" s="60"/>
      <c r="J12" s="57">
        <f t="shared" si="1"/>
        <v>937</v>
      </c>
      <c r="K12" s="67">
        <f t="shared" si="2"/>
        <v>1</v>
      </c>
      <c r="L12" s="57">
        <v>98</v>
      </c>
      <c r="M12" s="60"/>
    </row>
    <row r="13" ht="30" customHeight="1" spans="1:13">
      <c r="A13" s="57">
        <v>9</v>
      </c>
      <c r="B13" s="58" t="s">
        <v>412</v>
      </c>
      <c r="C13" s="59" t="s">
        <v>59</v>
      </c>
      <c r="D13" s="57">
        <f t="shared" si="0"/>
        <v>1429</v>
      </c>
      <c r="E13" s="57"/>
      <c r="F13" s="57">
        <v>1429</v>
      </c>
      <c r="G13" s="60"/>
      <c r="H13" s="60"/>
      <c r="I13" s="60"/>
      <c r="J13" s="57">
        <f t="shared" si="1"/>
        <v>1429</v>
      </c>
      <c r="K13" s="67">
        <f t="shared" si="2"/>
        <v>1</v>
      </c>
      <c r="L13" s="57">
        <v>95</v>
      </c>
      <c r="M13" s="60"/>
    </row>
    <row r="14" ht="30" customHeight="1" spans="1:13">
      <c r="A14" s="57">
        <v>10</v>
      </c>
      <c r="B14" s="58" t="s">
        <v>413</v>
      </c>
      <c r="C14" s="59" t="s">
        <v>59</v>
      </c>
      <c r="D14" s="57">
        <f t="shared" si="0"/>
        <v>1701.13</v>
      </c>
      <c r="E14" s="57">
        <v>1557.92</v>
      </c>
      <c r="F14" s="57">
        <v>143.21</v>
      </c>
      <c r="G14" s="60"/>
      <c r="H14" s="60"/>
      <c r="I14" s="60"/>
      <c r="J14" s="57">
        <f t="shared" si="1"/>
        <v>1701.13</v>
      </c>
      <c r="K14" s="67">
        <f t="shared" si="2"/>
        <v>1</v>
      </c>
      <c r="L14" s="57">
        <v>97</v>
      </c>
      <c r="M14" s="60"/>
    </row>
    <row r="15" ht="30" customHeight="1" spans="1:13">
      <c r="A15" s="62" t="s">
        <v>178</v>
      </c>
      <c r="B15" s="63"/>
      <c r="C15" s="60"/>
      <c r="D15" s="60">
        <f>SUM(D5:D14)</f>
        <v>15238.04</v>
      </c>
      <c r="E15" s="60">
        <f>SUM(E5:E14)</f>
        <v>10768.53</v>
      </c>
      <c r="F15" s="60">
        <f>SUM(F5:F14)</f>
        <v>4469.51</v>
      </c>
      <c r="G15" s="60"/>
      <c r="H15" s="60"/>
      <c r="I15" s="60"/>
      <c r="J15" s="60"/>
      <c r="K15" s="60"/>
      <c r="L15" s="60"/>
      <c r="M15" s="60"/>
    </row>
  </sheetData>
  <mergeCells count="11">
    <mergeCell ref="A1:M1"/>
    <mergeCell ref="D2:K2"/>
    <mergeCell ref="D3:I3"/>
    <mergeCell ref="A15:B15"/>
    <mergeCell ref="A2:A4"/>
    <mergeCell ref="B2:B4"/>
    <mergeCell ref="C2:C4"/>
    <mergeCell ref="J3:J4"/>
    <mergeCell ref="K3:K4"/>
    <mergeCell ref="L2:L4"/>
    <mergeCell ref="M2:M4"/>
  </mergeCells>
  <pageMargins left="0.75" right="0.75" top="1" bottom="1" header="0.5" footer="0.5"/>
  <pageSetup paperSize="9" scale="88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10" workbookViewId="0">
      <selection activeCell="H18" sqref="H18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416666666666667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263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2152</v>
      </c>
      <c r="F6" s="3">
        <f t="shared" si="0"/>
        <v>2152</v>
      </c>
      <c r="G6" s="3"/>
      <c r="H6" s="3">
        <f t="shared" si="0"/>
        <v>2152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2152</v>
      </c>
      <c r="F7" s="3">
        <v>2152</v>
      </c>
      <c r="G7" s="3"/>
      <c r="H7" s="3">
        <v>2152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264</v>
      </c>
      <c r="C11" s="5"/>
      <c r="D11" s="5"/>
      <c r="E11" s="5"/>
      <c r="F11" s="5"/>
      <c r="G11" s="5"/>
      <c r="H11" s="5" t="s">
        <v>264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33" customHeight="1" spans="1:14">
      <c r="A13" s="6"/>
      <c r="B13" s="3" t="s">
        <v>192</v>
      </c>
      <c r="C13" s="3" t="s">
        <v>193</v>
      </c>
      <c r="D13" s="5" t="s">
        <v>265</v>
      </c>
      <c r="E13" s="5"/>
      <c r="F13" s="5"/>
      <c r="G13" s="44" t="s">
        <v>266</v>
      </c>
      <c r="H13" s="44" t="s">
        <v>266</v>
      </c>
      <c r="I13" s="3">
        <v>10</v>
      </c>
      <c r="J13" s="3"/>
      <c r="K13" s="3">
        <v>10</v>
      </c>
      <c r="L13" s="3"/>
      <c r="M13" s="3"/>
      <c r="N13" s="3"/>
    </row>
    <row r="14" ht="31" customHeight="1" spans="1:14">
      <c r="A14" s="6"/>
      <c r="B14" s="3"/>
      <c r="C14" s="3"/>
      <c r="D14" s="5" t="s">
        <v>267</v>
      </c>
      <c r="E14" s="5"/>
      <c r="F14" s="5"/>
      <c r="G14" s="45" t="s">
        <v>268</v>
      </c>
      <c r="H14" s="45" t="s">
        <v>268</v>
      </c>
      <c r="I14" s="3">
        <v>10</v>
      </c>
      <c r="J14" s="3"/>
      <c r="K14" s="3">
        <v>10</v>
      </c>
      <c r="L14" s="3"/>
      <c r="M14" s="3"/>
      <c r="N14" s="3"/>
    </row>
    <row r="15" ht="32" customHeight="1" spans="1:14">
      <c r="A15" s="6"/>
      <c r="B15" s="3"/>
      <c r="C15" s="3"/>
      <c r="D15" s="5" t="s">
        <v>269</v>
      </c>
      <c r="E15" s="5"/>
      <c r="F15" s="5"/>
      <c r="G15" s="45" t="s">
        <v>270</v>
      </c>
      <c r="H15" s="45" t="s">
        <v>270</v>
      </c>
      <c r="I15" s="3">
        <v>10</v>
      </c>
      <c r="J15" s="3"/>
      <c r="K15" s="3">
        <v>10</v>
      </c>
      <c r="L15" s="3"/>
      <c r="M15" s="3"/>
      <c r="N15" s="3"/>
    </row>
    <row r="16" ht="23" customHeight="1" spans="1:14">
      <c r="A16" s="6"/>
      <c r="B16" s="3"/>
      <c r="C16" s="3"/>
      <c r="D16" s="5" t="s">
        <v>271</v>
      </c>
      <c r="E16" s="5"/>
      <c r="F16" s="5"/>
      <c r="G16" s="45" t="s">
        <v>272</v>
      </c>
      <c r="H16" s="45" t="s">
        <v>272</v>
      </c>
      <c r="I16" s="3">
        <v>5</v>
      </c>
      <c r="J16" s="3"/>
      <c r="K16" s="3">
        <v>5</v>
      </c>
      <c r="L16" s="3"/>
      <c r="M16" s="3"/>
      <c r="N16" s="3"/>
    </row>
    <row r="17" ht="23" customHeight="1" spans="1:14">
      <c r="A17" s="6"/>
      <c r="B17" s="3"/>
      <c r="C17" s="3"/>
      <c r="D17" s="5" t="s">
        <v>273</v>
      </c>
      <c r="E17" s="5"/>
      <c r="F17" s="5"/>
      <c r="G17" s="44" t="s">
        <v>274</v>
      </c>
      <c r="H17" s="44" t="s">
        <v>274</v>
      </c>
      <c r="I17" s="3">
        <v>5</v>
      </c>
      <c r="J17" s="3"/>
      <c r="K17" s="3">
        <v>5</v>
      </c>
      <c r="L17" s="3"/>
      <c r="M17" s="3"/>
      <c r="N17" s="3"/>
    </row>
    <row r="18" ht="30" customHeight="1" spans="1:14">
      <c r="A18" s="6"/>
      <c r="B18" s="3"/>
      <c r="C18" s="3" t="s">
        <v>204</v>
      </c>
      <c r="D18" s="5" t="s">
        <v>275</v>
      </c>
      <c r="E18" s="5"/>
      <c r="F18" s="5"/>
      <c r="G18" s="45" t="s">
        <v>268</v>
      </c>
      <c r="H18" s="45" t="s">
        <v>268</v>
      </c>
      <c r="I18" s="3">
        <v>5</v>
      </c>
      <c r="J18" s="3"/>
      <c r="K18" s="3">
        <v>5</v>
      </c>
      <c r="L18" s="3"/>
      <c r="M18" s="3"/>
      <c r="N18" s="3"/>
    </row>
    <row r="19" ht="30" customHeight="1" spans="1:14">
      <c r="A19" s="6"/>
      <c r="B19" s="3"/>
      <c r="C19" s="3" t="s">
        <v>209</v>
      </c>
      <c r="D19" s="5" t="s">
        <v>276</v>
      </c>
      <c r="E19" s="5"/>
      <c r="F19" s="5"/>
      <c r="G19" s="44" t="s">
        <v>268</v>
      </c>
      <c r="H19" s="44" t="s">
        <v>268</v>
      </c>
      <c r="I19" s="3">
        <v>5</v>
      </c>
      <c r="J19" s="3"/>
      <c r="K19" s="3">
        <v>4</v>
      </c>
      <c r="L19" s="3"/>
      <c r="M19" s="3"/>
      <c r="N19" s="3"/>
    </row>
    <row r="20" ht="17" customHeight="1" spans="1:14">
      <c r="A20" s="6"/>
      <c r="B20" s="3"/>
      <c r="C20" s="46" t="s">
        <v>241</v>
      </c>
      <c r="D20" s="5" t="s">
        <v>277</v>
      </c>
      <c r="E20" s="5"/>
      <c r="F20" s="5"/>
      <c r="G20" s="44" t="s">
        <v>278</v>
      </c>
      <c r="H20" s="44" t="s">
        <v>278</v>
      </c>
      <c r="I20" s="3">
        <v>5</v>
      </c>
      <c r="J20" s="3"/>
      <c r="K20" s="3">
        <v>5</v>
      </c>
      <c r="L20" s="3"/>
      <c r="M20" s="3"/>
      <c r="N20" s="3"/>
    </row>
    <row r="21" ht="24" customHeight="1" spans="1:14">
      <c r="A21" s="6"/>
      <c r="B21" s="3" t="s">
        <v>213</v>
      </c>
      <c r="C21" s="3" t="s">
        <v>125</v>
      </c>
      <c r="D21" s="5" t="s">
        <v>279</v>
      </c>
      <c r="E21" s="5"/>
      <c r="F21" s="5"/>
      <c r="G21" s="44" t="s">
        <v>280</v>
      </c>
      <c r="H21" s="44" t="s">
        <v>280</v>
      </c>
      <c r="I21" s="3">
        <v>5</v>
      </c>
      <c r="J21" s="3"/>
      <c r="K21" s="3">
        <v>5</v>
      </c>
      <c r="L21" s="3"/>
      <c r="M21" s="3"/>
      <c r="N21" s="3"/>
    </row>
    <row r="22" ht="25" customHeight="1" spans="1:14">
      <c r="A22" s="6"/>
      <c r="B22" s="3"/>
      <c r="C22" s="3"/>
      <c r="D22" s="5" t="s">
        <v>281</v>
      </c>
      <c r="E22" s="5"/>
      <c r="F22" s="5"/>
      <c r="G22" s="44" t="s">
        <v>282</v>
      </c>
      <c r="H22" s="44" t="s">
        <v>282</v>
      </c>
      <c r="I22" s="3">
        <v>5</v>
      </c>
      <c r="J22" s="3"/>
      <c r="K22" s="3">
        <v>4</v>
      </c>
      <c r="L22" s="3"/>
      <c r="M22" s="3"/>
      <c r="N22" s="3"/>
    </row>
    <row r="23" ht="30" customHeight="1" spans="1:14">
      <c r="A23" s="6"/>
      <c r="B23" s="3"/>
      <c r="C23" s="3" t="s">
        <v>216</v>
      </c>
      <c r="D23" s="5" t="s">
        <v>283</v>
      </c>
      <c r="E23" s="5"/>
      <c r="F23" s="5"/>
      <c r="G23" s="44" t="s">
        <v>284</v>
      </c>
      <c r="H23" s="44" t="s">
        <v>284</v>
      </c>
      <c r="I23" s="3">
        <v>5</v>
      </c>
      <c r="J23" s="3"/>
      <c r="K23" s="3">
        <v>5</v>
      </c>
      <c r="L23" s="3"/>
      <c r="M23" s="3"/>
      <c r="N23" s="3"/>
    </row>
    <row r="24" ht="18" customHeight="1" spans="1:14">
      <c r="A24" s="6"/>
      <c r="B24" s="3" t="s">
        <v>219</v>
      </c>
      <c r="C24" s="3" t="s">
        <v>220</v>
      </c>
      <c r="D24" s="5" t="s">
        <v>221</v>
      </c>
      <c r="E24" s="5"/>
      <c r="F24" s="5"/>
      <c r="G24" s="44" t="s">
        <v>285</v>
      </c>
      <c r="H24" s="44" t="s">
        <v>285</v>
      </c>
      <c r="I24" s="3">
        <v>10</v>
      </c>
      <c r="J24" s="3"/>
      <c r="K24" s="3">
        <v>9</v>
      </c>
      <c r="L24" s="3"/>
      <c r="M24" s="3"/>
      <c r="N24" s="3"/>
    </row>
    <row r="25" ht="24" customHeight="1" spans="1:14">
      <c r="A25" s="6"/>
      <c r="B25" s="3"/>
      <c r="C25" s="3"/>
      <c r="D25" s="5" t="s">
        <v>222</v>
      </c>
      <c r="E25" s="5"/>
      <c r="F25" s="5"/>
      <c r="G25" s="44" t="s">
        <v>285</v>
      </c>
      <c r="H25" s="44" t="s">
        <v>285</v>
      </c>
      <c r="I25" s="3">
        <v>10</v>
      </c>
      <c r="J25" s="3"/>
      <c r="K25" s="3">
        <v>9</v>
      </c>
      <c r="L25" s="3"/>
      <c r="M25" s="3"/>
      <c r="N25" s="3"/>
    </row>
    <row r="26" ht="22" customHeight="1" spans="1:14">
      <c r="A26" s="3" t="s">
        <v>223</v>
      </c>
      <c r="B26" s="3"/>
      <c r="C26" s="3"/>
      <c r="D26" s="3"/>
      <c r="E26" s="3"/>
      <c r="F26" s="3"/>
      <c r="G26" s="3"/>
      <c r="H26" s="3"/>
      <c r="I26" s="3">
        <f>SUM(I13:I25)+J6</f>
        <v>100</v>
      </c>
      <c r="J26" s="3"/>
      <c r="K26" s="3">
        <f>SUM(K13:L25)+N6</f>
        <v>96</v>
      </c>
      <c r="L26" s="3"/>
      <c r="M26" s="19"/>
      <c r="N26" s="19"/>
    </row>
    <row r="27" spans="1:14">
      <c r="A27" s="14" t="s">
        <v>224</v>
      </c>
      <c r="B27" s="15" t="s">
        <v>225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0"/>
    </row>
    <row r="28" spans="1:14">
      <c r="A28" s="17" t="s">
        <v>226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ht="51.95" customHeight="1" spans="1:14">
      <c r="A29" s="17" t="s">
        <v>227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ht="41.1" customHeight="1" spans="1:14">
      <c r="A30" s="17" t="s">
        <v>228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ht="15.95" customHeight="1"/>
  </sheetData>
  <mergeCells count="111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28:N28"/>
    <mergeCell ref="A29:N29"/>
    <mergeCell ref="A30:N30"/>
    <mergeCell ref="A10:A11"/>
    <mergeCell ref="A12:A25"/>
    <mergeCell ref="B13:B20"/>
    <mergeCell ref="B21:B23"/>
    <mergeCell ref="B24:B25"/>
    <mergeCell ref="C13:C17"/>
    <mergeCell ref="C21:C22"/>
    <mergeCell ref="C24:C25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629861111111111" bottom="1" header="0.5" footer="0.5"/>
  <pageSetup paperSize="9" scale="85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13" workbookViewId="0">
      <selection activeCell="D13" sqref="D13:G31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3.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256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3415</v>
      </c>
      <c r="F6" s="3">
        <f t="shared" si="0"/>
        <v>3415</v>
      </c>
      <c r="G6" s="3"/>
      <c r="H6" s="3">
        <f t="shared" si="0"/>
        <v>3415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3415</v>
      </c>
      <c r="F7" s="3">
        <v>3415</v>
      </c>
      <c r="G7" s="3"/>
      <c r="H7" s="3">
        <v>3415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257</v>
      </c>
      <c r="C11" s="5"/>
      <c r="D11" s="5"/>
      <c r="E11" s="5"/>
      <c r="F11" s="5"/>
      <c r="G11" s="5"/>
      <c r="H11" s="5" t="s">
        <v>257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33" customHeight="1" spans="1:14">
      <c r="A13" s="6"/>
      <c r="B13" s="3" t="s">
        <v>192</v>
      </c>
      <c r="C13" s="3" t="s">
        <v>193</v>
      </c>
      <c r="D13" s="5" t="s">
        <v>258</v>
      </c>
      <c r="E13" s="5"/>
      <c r="F13" s="5"/>
      <c r="G13" s="42">
        <v>90</v>
      </c>
      <c r="H13" s="42">
        <v>90</v>
      </c>
      <c r="I13" s="3">
        <v>5</v>
      </c>
      <c r="J13" s="3"/>
      <c r="K13" s="3">
        <v>5</v>
      </c>
      <c r="L13" s="3"/>
      <c r="M13" s="3"/>
      <c r="N13" s="3"/>
    </row>
    <row r="14" ht="33" customHeight="1" spans="1:14">
      <c r="A14" s="6"/>
      <c r="B14" s="3"/>
      <c r="C14" s="3"/>
      <c r="D14" s="5" t="s">
        <v>259</v>
      </c>
      <c r="E14" s="5"/>
      <c r="F14" s="5"/>
      <c r="G14" s="42">
        <v>60</v>
      </c>
      <c r="H14" s="42">
        <v>60</v>
      </c>
      <c r="I14" s="3">
        <v>5</v>
      </c>
      <c r="J14" s="3"/>
      <c r="K14" s="3">
        <v>4</v>
      </c>
      <c r="L14" s="3"/>
      <c r="M14" s="3"/>
      <c r="N14" s="3"/>
    </row>
    <row r="15" ht="33" customHeight="1" spans="1:14">
      <c r="A15" s="6"/>
      <c r="B15" s="3"/>
      <c r="C15" s="3"/>
      <c r="D15" s="5" t="s">
        <v>260</v>
      </c>
      <c r="E15" s="5"/>
      <c r="F15" s="5"/>
      <c r="G15" s="42">
        <v>70</v>
      </c>
      <c r="H15" s="42">
        <v>70</v>
      </c>
      <c r="I15" s="3">
        <v>5</v>
      </c>
      <c r="J15" s="3"/>
      <c r="K15" s="3">
        <v>4</v>
      </c>
      <c r="L15" s="3"/>
      <c r="M15" s="3"/>
      <c r="N15" s="3"/>
    </row>
    <row r="16" ht="18" customHeight="1" spans="1:14">
      <c r="A16" s="6"/>
      <c r="B16" s="3"/>
      <c r="C16" s="3"/>
      <c r="D16" s="5" t="s">
        <v>197</v>
      </c>
      <c r="E16" s="5"/>
      <c r="F16" s="5"/>
      <c r="G16" s="42" t="s">
        <v>198</v>
      </c>
      <c r="H16" s="42" t="s">
        <v>198</v>
      </c>
      <c r="I16" s="3">
        <v>5</v>
      </c>
      <c r="J16" s="3"/>
      <c r="K16" s="3">
        <v>5</v>
      </c>
      <c r="L16" s="3"/>
      <c r="M16" s="3"/>
      <c r="N16" s="3"/>
    </row>
    <row r="17" ht="17" customHeight="1" spans="1:14">
      <c r="A17" s="6"/>
      <c r="B17" s="3"/>
      <c r="C17" s="3"/>
      <c r="D17" s="5" t="s">
        <v>199</v>
      </c>
      <c r="E17" s="5"/>
      <c r="F17" s="5"/>
      <c r="G17" s="42" t="s">
        <v>200</v>
      </c>
      <c r="H17" s="42" t="s">
        <v>200</v>
      </c>
      <c r="I17" s="3">
        <v>5</v>
      </c>
      <c r="J17" s="3"/>
      <c r="K17" s="3">
        <v>5</v>
      </c>
      <c r="L17" s="3"/>
      <c r="M17" s="3"/>
      <c r="N17" s="3"/>
    </row>
    <row r="18" ht="18" customHeight="1" spans="1:14">
      <c r="A18" s="6"/>
      <c r="B18" s="3"/>
      <c r="C18" s="3"/>
      <c r="D18" s="5" t="s">
        <v>201</v>
      </c>
      <c r="E18" s="5"/>
      <c r="F18" s="5"/>
      <c r="G18" s="42">
        <v>15000</v>
      </c>
      <c r="H18" s="42">
        <v>15000</v>
      </c>
      <c r="I18" s="3">
        <v>5</v>
      </c>
      <c r="J18" s="3"/>
      <c r="K18" s="3">
        <v>4</v>
      </c>
      <c r="L18" s="3"/>
      <c r="M18" s="3"/>
      <c r="N18" s="3"/>
    </row>
    <row r="19" ht="25" customHeight="1" spans="1:14">
      <c r="A19" s="6"/>
      <c r="B19" s="3"/>
      <c r="C19" s="3"/>
      <c r="D19" s="5" t="s">
        <v>202</v>
      </c>
      <c r="E19" s="5"/>
      <c r="F19" s="5"/>
      <c r="G19" s="42">
        <v>1000</v>
      </c>
      <c r="H19" s="42">
        <v>1000</v>
      </c>
      <c r="I19" s="3">
        <v>5</v>
      </c>
      <c r="J19" s="3"/>
      <c r="K19" s="3">
        <v>4</v>
      </c>
      <c r="L19" s="3"/>
      <c r="M19" s="3"/>
      <c r="N19" s="3"/>
    </row>
    <row r="20" ht="22" customHeight="1" spans="1:14">
      <c r="A20" s="6"/>
      <c r="B20" s="3"/>
      <c r="C20" s="3"/>
      <c r="D20" s="5" t="s">
        <v>203</v>
      </c>
      <c r="E20" s="5"/>
      <c r="F20" s="5"/>
      <c r="G20" s="42">
        <v>90</v>
      </c>
      <c r="H20" s="42">
        <v>90</v>
      </c>
      <c r="I20" s="3">
        <v>5</v>
      </c>
      <c r="J20" s="3"/>
      <c r="K20" s="3">
        <v>4</v>
      </c>
      <c r="L20" s="3"/>
      <c r="M20" s="3"/>
      <c r="N20" s="3"/>
    </row>
    <row r="21" ht="23" customHeight="1" spans="1:14">
      <c r="A21" s="6"/>
      <c r="B21" s="3"/>
      <c r="C21" s="3" t="s">
        <v>204</v>
      </c>
      <c r="D21" s="5" t="s">
        <v>205</v>
      </c>
      <c r="E21" s="5"/>
      <c r="F21" s="5"/>
      <c r="G21" s="42">
        <v>100</v>
      </c>
      <c r="H21" s="42">
        <v>100</v>
      </c>
      <c r="I21" s="3">
        <v>5</v>
      </c>
      <c r="J21" s="3"/>
      <c r="K21" s="3">
        <v>5</v>
      </c>
      <c r="L21" s="3"/>
      <c r="M21" s="3"/>
      <c r="N21" s="3"/>
    </row>
    <row r="22" ht="24" customHeight="1" spans="1:14">
      <c r="A22" s="6"/>
      <c r="B22" s="3"/>
      <c r="C22" s="3"/>
      <c r="D22" s="5" t="s">
        <v>206</v>
      </c>
      <c r="E22" s="5"/>
      <c r="F22" s="5"/>
      <c r="G22" s="42">
        <v>100</v>
      </c>
      <c r="H22" s="42">
        <v>100</v>
      </c>
      <c r="I22" s="3">
        <v>5</v>
      </c>
      <c r="J22" s="3"/>
      <c r="K22" s="3">
        <v>4</v>
      </c>
      <c r="L22" s="3"/>
      <c r="M22" s="3"/>
      <c r="N22" s="3"/>
    </row>
    <row r="23" ht="24" customHeight="1" spans="1:14">
      <c r="A23" s="6"/>
      <c r="B23" s="3"/>
      <c r="C23" s="3"/>
      <c r="D23" s="5" t="s">
        <v>207</v>
      </c>
      <c r="E23" s="5"/>
      <c r="F23" s="5"/>
      <c r="G23" s="42">
        <v>100</v>
      </c>
      <c r="H23" s="42">
        <v>100</v>
      </c>
      <c r="I23" s="3">
        <v>4</v>
      </c>
      <c r="J23" s="3"/>
      <c r="K23" s="3">
        <v>3</v>
      </c>
      <c r="L23" s="3"/>
      <c r="M23" s="3"/>
      <c r="N23" s="3"/>
    </row>
    <row r="24" ht="18" customHeight="1" spans="1:14">
      <c r="A24" s="6"/>
      <c r="B24" s="3"/>
      <c r="C24" s="3"/>
      <c r="D24" s="5" t="s">
        <v>208</v>
      </c>
      <c r="E24" s="5"/>
      <c r="F24" s="5"/>
      <c r="G24" s="42">
        <v>100</v>
      </c>
      <c r="H24" s="42">
        <v>100</v>
      </c>
      <c r="I24" s="3">
        <v>4</v>
      </c>
      <c r="J24" s="3"/>
      <c r="K24" s="3">
        <v>4</v>
      </c>
      <c r="L24" s="3"/>
      <c r="M24" s="3"/>
      <c r="N24" s="3"/>
    </row>
    <row r="25" ht="21" customHeight="1" spans="1:14">
      <c r="A25" s="6"/>
      <c r="B25" s="3"/>
      <c r="C25" s="3" t="s">
        <v>209</v>
      </c>
      <c r="D25" s="5" t="s">
        <v>210</v>
      </c>
      <c r="E25" s="5"/>
      <c r="F25" s="5"/>
      <c r="G25" s="43" t="s">
        <v>211</v>
      </c>
      <c r="H25" s="43" t="s">
        <v>211</v>
      </c>
      <c r="I25" s="3">
        <v>5</v>
      </c>
      <c r="J25" s="3"/>
      <c r="K25" s="3">
        <v>5</v>
      </c>
      <c r="L25" s="3"/>
      <c r="M25" s="3"/>
      <c r="N25" s="3"/>
    </row>
    <row r="26" ht="24" customHeight="1" spans="1:14">
      <c r="A26" s="6"/>
      <c r="B26" s="3"/>
      <c r="C26" s="3"/>
      <c r="D26" s="5" t="s">
        <v>212</v>
      </c>
      <c r="E26" s="5"/>
      <c r="F26" s="5"/>
      <c r="G26" s="43" t="s">
        <v>211</v>
      </c>
      <c r="H26" s="43" t="s">
        <v>211</v>
      </c>
      <c r="I26" s="3">
        <v>5</v>
      </c>
      <c r="J26" s="3"/>
      <c r="K26" s="3">
        <v>5</v>
      </c>
      <c r="L26" s="3"/>
      <c r="M26" s="3"/>
      <c r="N26" s="3"/>
    </row>
    <row r="27" ht="20" customHeight="1" spans="1:14">
      <c r="A27" s="6"/>
      <c r="B27" s="9" t="s">
        <v>213</v>
      </c>
      <c r="C27" s="9" t="s">
        <v>125</v>
      </c>
      <c r="D27" s="5" t="s">
        <v>214</v>
      </c>
      <c r="E27" s="5"/>
      <c r="F27" s="5"/>
      <c r="G27" s="42">
        <v>8</v>
      </c>
      <c r="H27" s="42">
        <v>8</v>
      </c>
      <c r="I27" s="3">
        <v>3</v>
      </c>
      <c r="J27" s="3"/>
      <c r="K27" s="3">
        <v>3</v>
      </c>
      <c r="L27" s="3"/>
      <c r="M27" s="3"/>
      <c r="N27" s="3"/>
    </row>
    <row r="28" ht="20" customHeight="1" spans="1:14">
      <c r="A28" s="6"/>
      <c r="B28" s="9"/>
      <c r="C28" s="29"/>
      <c r="D28" s="5" t="s">
        <v>215</v>
      </c>
      <c r="E28" s="5"/>
      <c r="F28" s="5"/>
      <c r="G28" s="42">
        <v>2</v>
      </c>
      <c r="H28" s="42">
        <v>2</v>
      </c>
      <c r="I28" s="3">
        <v>4</v>
      </c>
      <c r="J28" s="3"/>
      <c r="K28" s="3">
        <v>4</v>
      </c>
      <c r="L28" s="3"/>
      <c r="M28" s="3"/>
      <c r="N28" s="3"/>
    </row>
    <row r="29" ht="26" customHeight="1" spans="1:14">
      <c r="A29" s="6"/>
      <c r="B29" s="9"/>
      <c r="C29" s="13" t="s">
        <v>261</v>
      </c>
      <c r="D29" s="5" t="s">
        <v>262</v>
      </c>
      <c r="E29" s="5"/>
      <c r="F29" s="5"/>
      <c r="G29" s="42" t="s">
        <v>218</v>
      </c>
      <c r="H29" s="42" t="s">
        <v>218</v>
      </c>
      <c r="I29" s="3">
        <v>5</v>
      </c>
      <c r="J29" s="3"/>
      <c r="K29" s="3">
        <v>5</v>
      </c>
      <c r="L29" s="3"/>
      <c r="M29" s="3"/>
      <c r="N29" s="3"/>
    </row>
    <row r="30" ht="28" customHeight="1" spans="1:14">
      <c r="A30" s="6"/>
      <c r="B30" s="3" t="s">
        <v>219</v>
      </c>
      <c r="C30" s="3" t="s">
        <v>220</v>
      </c>
      <c r="D30" s="5" t="s">
        <v>221</v>
      </c>
      <c r="E30" s="5"/>
      <c r="F30" s="5"/>
      <c r="G30" s="42">
        <v>85</v>
      </c>
      <c r="H30" s="42">
        <v>85</v>
      </c>
      <c r="I30" s="3">
        <v>5</v>
      </c>
      <c r="J30" s="3"/>
      <c r="K30" s="3">
        <v>5</v>
      </c>
      <c r="L30" s="3"/>
      <c r="M30" s="3"/>
      <c r="N30" s="3"/>
    </row>
    <row r="31" ht="27" customHeight="1" spans="1:14">
      <c r="A31" s="6"/>
      <c r="B31" s="3"/>
      <c r="C31" s="3"/>
      <c r="D31" s="5" t="s">
        <v>222</v>
      </c>
      <c r="E31" s="5"/>
      <c r="F31" s="5"/>
      <c r="G31" s="42">
        <v>85</v>
      </c>
      <c r="H31" s="42">
        <v>85</v>
      </c>
      <c r="I31" s="3">
        <v>5</v>
      </c>
      <c r="J31" s="3"/>
      <c r="K31" s="3">
        <v>5</v>
      </c>
      <c r="L31" s="3"/>
      <c r="M31" s="3"/>
      <c r="N31" s="3"/>
    </row>
    <row r="32" ht="22" customHeight="1" spans="1:14">
      <c r="A32" s="3" t="s">
        <v>223</v>
      </c>
      <c r="B32" s="3"/>
      <c r="C32" s="3"/>
      <c r="D32" s="3"/>
      <c r="E32" s="3"/>
      <c r="F32" s="3"/>
      <c r="G32" s="3"/>
      <c r="H32" s="3"/>
      <c r="I32" s="3">
        <v>100</v>
      </c>
      <c r="J32" s="3"/>
      <c r="K32" s="3">
        <v>93</v>
      </c>
      <c r="L32" s="3"/>
      <c r="M32" s="19"/>
      <c r="N32" s="19"/>
    </row>
    <row r="33" spans="1:14">
      <c r="A33" s="14" t="s">
        <v>224</v>
      </c>
      <c r="B33" s="15" t="s">
        <v>225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0"/>
    </row>
    <row r="34" spans="1:14">
      <c r="A34" s="17" t="s">
        <v>226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ht="51.95" customHeight="1" spans="1:14">
      <c r="A35" s="17" t="s">
        <v>227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ht="41.1" customHeight="1" spans="1:14">
      <c r="A36" s="17" t="s">
        <v>228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ht="15.95" customHeight="1"/>
  </sheetData>
  <mergeCells count="137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34:N34"/>
    <mergeCell ref="A35:N35"/>
    <mergeCell ref="A36:N36"/>
    <mergeCell ref="A10:A11"/>
    <mergeCell ref="A12:A31"/>
    <mergeCell ref="B13:B26"/>
    <mergeCell ref="B27:B29"/>
    <mergeCell ref="B30:B31"/>
    <mergeCell ref="C13:C20"/>
    <mergeCell ref="C21:C24"/>
    <mergeCell ref="C25:C26"/>
    <mergeCell ref="C27:C28"/>
    <mergeCell ref="C30:C31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354166666666667" top="0.314583333333333" bottom="0.196527777777778" header="0.236111111111111" footer="0.118055555555556"/>
  <pageSetup paperSize="9" scale="85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4" workbookViewId="0">
      <selection activeCell="M18" sqref="M18:N18"/>
    </sheetView>
  </sheetViews>
  <sheetFormatPr defaultColWidth="9" defaultRowHeight="13.5"/>
  <cols>
    <col min="1" max="1" width="5.25" customWidth="1"/>
    <col min="3" max="3" width="7.01666666666667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229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770</v>
      </c>
      <c r="F6" s="3">
        <f t="shared" si="0"/>
        <v>770</v>
      </c>
      <c r="G6" s="3"/>
      <c r="H6" s="3">
        <f t="shared" si="0"/>
        <v>770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770</v>
      </c>
      <c r="F7" s="3">
        <v>770</v>
      </c>
      <c r="G7" s="3"/>
      <c r="H7" s="3">
        <v>770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230</v>
      </c>
      <c r="C11" s="5"/>
      <c r="D11" s="5"/>
      <c r="E11" s="5"/>
      <c r="F11" s="5"/>
      <c r="G11" s="5"/>
      <c r="H11" s="5" t="s">
        <v>230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33" customHeight="1" spans="1:14">
      <c r="A13" s="6"/>
      <c r="B13" s="7" t="s">
        <v>192</v>
      </c>
      <c r="C13" s="3" t="s">
        <v>193</v>
      </c>
      <c r="D13" s="5" t="s">
        <v>231</v>
      </c>
      <c r="E13" s="5"/>
      <c r="F13" s="5"/>
      <c r="G13" s="11" t="s">
        <v>232</v>
      </c>
      <c r="H13" s="11" t="s">
        <v>232</v>
      </c>
      <c r="I13" s="3">
        <v>5</v>
      </c>
      <c r="J13" s="3"/>
      <c r="K13" s="3">
        <v>5</v>
      </c>
      <c r="L13" s="3"/>
      <c r="M13" s="3"/>
      <c r="N13" s="3"/>
    </row>
    <row r="14" ht="33" customHeight="1" spans="1:14">
      <c r="A14" s="6"/>
      <c r="B14" s="9"/>
      <c r="C14" s="3"/>
      <c r="D14" s="5" t="s">
        <v>233</v>
      </c>
      <c r="E14" s="5"/>
      <c r="F14" s="5"/>
      <c r="G14" s="11" t="s">
        <v>234</v>
      </c>
      <c r="H14" s="11" t="s">
        <v>234</v>
      </c>
      <c r="I14" s="3">
        <v>3</v>
      </c>
      <c r="J14" s="3"/>
      <c r="K14" s="3">
        <v>3</v>
      </c>
      <c r="L14" s="3"/>
      <c r="M14" s="3"/>
      <c r="N14" s="3"/>
    </row>
    <row r="15" ht="31" customHeight="1" spans="1:14">
      <c r="A15" s="6"/>
      <c r="B15" s="9"/>
      <c r="C15" s="3"/>
      <c r="D15" s="5" t="s">
        <v>235</v>
      </c>
      <c r="E15" s="5"/>
      <c r="F15" s="5"/>
      <c r="G15" s="11" t="s">
        <v>415</v>
      </c>
      <c r="H15" s="11" t="s">
        <v>415</v>
      </c>
      <c r="I15" s="3">
        <v>10</v>
      </c>
      <c r="J15" s="3"/>
      <c r="K15" s="3">
        <v>10</v>
      </c>
      <c r="L15" s="3"/>
      <c r="M15" s="3"/>
      <c r="N15" s="3"/>
    </row>
    <row r="16" ht="30" customHeight="1" spans="1:14">
      <c r="A16" s="6"/>
      <c r="B16" s="9"/>
      <c r="C16" s="3" t="s">
        <v>204</v>
      </c>
      <c r="D16" s="5" t="s">
        <v>237</v>
      </c>
      <c r="E16" s="5"/>
      <c r="F16" s="5"/>
      <c r="G16" s="11" t="s">
        <v>232</v>
      </c>
      <c r="H16" s="11" t="s">
        <v>232</v>
      </c>
      <c r="I16" s="3">
        <v>5</v>
      </c>
      <c r="J16" s="3"/>
      <c r="K16" s="3">
        <v>5</v>
      </c>
      <c r="L16" s="3"/>
      <c r="M16" s="3"/>
      <c r="N16" s="3"/>
    </row>
    <row r="17" ht="27" customHeight="1" spans="1:14">
      <c r="A17" s="6"/>
      <c r="B17" s="9"/>
      <c r="C17" s="3"/>
      <c r="D17" s="5" t="s">
        <v>238</v>
      </c>
      <c r="E17" s="5"/>
      <c r="F17" s="5"/>
      <c r="G17" s="35">
        <v>1</v>
      </c>
      <c r="H17" s="35">
        <v>1</v>
      </c>
      <c r="I17" s="3">
        <v>5</v>
      </c>
      <c r="J17" s="3"/>
      <c r="K17" s="3">
        <v>4</v>
      </c>
      <c r="L17" s="3"/>
      <c r="M17" s="3"/>
      <c r="N17" s="3"/>
    </row>
    <row r="18" ht="31" customHeight="1" spans="1:14">
      <c r="A18" s="6"/>
      <c r="B18" s="9"/>
      <c r="C18" s="3" t="s">
        <v>209</v>
      </c>
      <c r="D18" s="5" t="s">
        <v>239</v>
      </c>
      <c r="E18" s="5"/>
      <c r="F18" s="5"/>
      <c r="G18" s="35">
        <v>1</v>
      </c>
      <c r="H18" s="35">
        <v>1</v>
      </c>
      <c r="I18" s="3">
        <v>5</v>
      </c>
      <c r="J18" s="3"/>
      <c r="K18" s="3">
        <v>5</v>
      </c>
      <c r="L18" s="3"/>
      <c r="M18" s="3"/>
      <c r="N18" s="3"/>
    </row>
    <row r="19" ht="24" customHeight="1" spans="1:14">
      <c r="A19" s="6"/>
      <c r="B19" s="9"/>
      <c r="C19" s="3"/>
      <c r="D19" s="5" t="s">
        <v>240</v>
      </c>
      <c r="E19" s="5"/>
      <c r="F19" s="5"/>
      <c r="G19" s="35">
        <v>1</v>
      </c>
      <c r="H19" s="35">
        <v>1</v>
      </c>
      <c r="I19" s="3">
        <v>5</v>
      </c>
      <c r="J19" s="3"/>
      <c r="K19" s="3">
        <v>5</v>
      </c>
      <c r="L19" s="3"/>
      <c r="M19" s="3"/>
      <c r="N19" s="3"/>
    </row>
    <row r="20" ht="27" customHeight="1" spans="1:14">
      <c r="A20" s="6"/>
      <c r="B20" s="9"/>
      <c r="C20" s="7" t="s">
        <v>241</v>
      </c>
      <c r="D20" s="5" t="s">
        <v>242</v>
      </c>
      <c r="E20" s="5"/>
      <c r="F20" s="5"/>
      <c r="G20" s="11" t="s">
        <v>243</v>
      </c>
      <c r="H20" s="11" t="s">
        <v>243</v>
      </c>
      <c r="I20" s="3">
        <v>3</v>
      </c>
      <c r="J20" s="3"/>
      <c r="K20" s="3">
        <v>3</v>
      </c>
      <c r="L20" s="3"/>
      <c r="M20" s="3"/>
      <c r="N20" s="3"/>
    </row>
    <row r="21" ht="25" customHeight="1" spans="1:14">
      <c r="A21" s="6"/>
      <c r="B21" s="29"/>
      <c r="C21" s="29"/>
      <c r="D21" s="5" t="s">
        <v>244</v>
      </c>
      <c r="E21" s="5"/>
      <c r="F21" s="5"/>
      <c r="G21" s="11" t="s">
        <v>245</v>
      </c>
      <c r="H21" s="11" t="s">
        <v>245</v>
      </c>
      <c r="I21" s="3">
        <v>3</v>
      </c>
      <c r="J21" s="3"/>
      <c r="K21" s="3">
        <v>3</v>
      </c>
      <c r="L21" s="3"/>
      <c r="M21" s="3"/>
      <c r="N21" s="3"/>
    </row>
    <row r="22" ht="27" customHeight="1" spans="1:14">
      <c r="A22" s="6"/>
      <c r="B22" s="9" t="s">
        <v>213</v>
      </c>
      <c r="C22" s="29" t="s">
        <v>123</v>
      </c>
      <c r="D22" s="5" t="s">
        <v>246</v>
      </c>
      <c r="E22" s="5"/>
      <c r="F22" s="5"/>
      <c r="G22" s="38" t="s">
        <v>247</v>
      </c>
      <c r="H22" s="38" t="s">
        <v>247</v>
      </c>
      <c r="I22" s="3">
        <v>5</v>
      </c>
      <c r="J22" s="3"/>
      <c r="K22" s="3">
        <v>5</v>
      </c>
      <c r="L22" s="3"/>
      <c r="M22" s="3"/>
      <c r="N22" s="3"/>
    </row>
    <row r="23" ht="26" customHeight="1" spans="1:14">
      <c r="A23" s="6"/>
      <c r="B23" s="9"/>
      <c r="C23" s="3" t="s">
        <v>125</v>
      </c>
      <c r="D23" s="5" t="s">
        <v>248</v>
      </c>
      <c r="E23" s="5"/>
      <c r="F23" s="5"/>
      <c r="G23" s="38" t="s">
        <v>249</v>
      </c>
      <c r="H23" s="38" t="s">
        <v>249</v>
      </c>
      <c r="I23" s="3">
        <v>5</v>
      </c>
      <c r="J23" s="3"/>
      <c r="K23" s="3">
        <v>5</v>
      </c>
      <c r="L23" s="3"/>
      <c r="M23" s="3"/>
      <c r="N23" s="3"/>
    </row>
    <row r="24" ht="28" customHeight="1" spans="1:14">
      <c r="A24" s="6"/>
      <c r="B24" s="9"/>
      <c r="C24" s="3"/>
      <c r="D24" s="5" t="s">
        <v>250</v>
      </c>
      <c r="E24" s="5"/>
      <c r="F24" s="5"/>
      <c r="G24" s="39" t="s">
        <v>251</v>
      </c>
      <c r="H24" s="39" t="s">
        <v>251</v>
      </c>
      <c r="I24" s="3">
        <v>3</v>
      </c>
      <c r="J24" s="3"/>
      <c r="K24" s="3">
        <v>3</v>
      </c>
      <c r="L24" s="3"/>
      <c r="M24" s="3"/>
      <c r="N24" s="3"/>
    </row>
    <row r="25" ht="23" customHeight="1" spans="1:14">
      <c r="A25" s="6"/>
      <c r="B25" s="9"/>
      <c r="C25" s="3"/>
      <c r="D25" s="5" t="s">
        <v>252</v>
      </c>
      <c r="E25" s="5"/>
      <c r="F25" s="5"/>
      <c r="G25" s="33">
        <v>1</v>
      </c>
      <c r="H25" s="33">
        <v>1</v>
      </c>
      <c r="I25" s="3">
        <v>3</v>
      </c>
      <c r="J25" s="3"/>
      <c r="K25" s="3">
        <v>3</v>
      </c>
      <c r="L25" s="3"/>
      <c r="M25" s="3"/>
      <c r="N25" s="3"/>
    </row>
    <row r="26" ht="28" customHeight="1" spans="1:14">
      <c r="A26" s="6"/>
      <c r="B26" s="3" t="s">
        <v>219</v>
      </c>
      <c r="C26" s="3" t="s">
        <v>220</v>
      </c>
      <c r="D26" s="5" t="s">
        <v>253</v>
      </c>
      <c r="E26" s="5"/>
      <c r="F26" s="5"/>
      <c r="G26" s="38" t="s">
        <v>254</v>
      </c>
      <c r="H26" s="38" t="s">
        <v>254</v>
      </c>
      <c r="I26" s="3">
        <v>10</v>
      </c>
      <c r="J26" s="3"/>
      <c r="K26" s="3">
        <v>9</v>
      </c>
      <c r="L26" s="3"/>
      <c r="M26" s="3"/>
      <c r="N26" s="3"/>
    </row>
    <row r="27" ht="27" customHeight="1" spans="1:14">
      <c r="A27" s="6"/>
      <c r="B27" s="3"/>
      <c r="C27" s="3"/>
      <c r="D27" s="5" t="s">
        <v>255</v>
      </c>
      <c r="E27" s="5"/>
      <c r="F27" s="5"/>
      <c r="G27" s="38" t="s">
        <v>254</v>
      </c>
      <c r="H27" s="38" t="s">
        <v>254</v>
      </c>
      <c r="I27" s="3">
        <v>10</v>
      </c>
      <c r="J27" s="3"/>
      <c r="K27" s="3">
        <v>9</v>
      </c>
      <c r="L27" s="3"/>
      <c r="M27" s="3"/>
      <c r="N27" s="3"/>
    </row>
    <row r="28" ht="26" customHeight="1" spans="1:14">
      <c r="A28" s="6"/>
      <c r="B28" s="3"/>
      <c r="C28" s="3"/>
      <c r="D28" s="5" t="s">
        <v>222</v>
      </c>
      <c r="E28" s="5"/>
      <c r="F28" s="5"/>
      <c r="G28" s="38" t="s">
        <v>254</v>
      </c>
      <c r="H28" s="38" t="s">
        <v>254</v>
      </c>
      <c r="I28" s="3">
        <v>10</v>
      </c>
      <c r="J28" s="3"/>
      <c r="K28" s="3">
        <v>9</v>
      </c>
      <c r="L28" s="3"/>
      <c r="M28" s="3"/>
      <c r="N28" s="3"/>
    </row>
    <row r="29" ht="22" customHeight="1" spans="1:14">
      <c r="A29" s="3" t="s">
        <v>223</v>
      </c>
      <c r="B29" s="3"/>
      <c r="C29" s="3"/>
      <c r="D29" s="3"/>
      <c r="E29" s="3"/>
      <c r="F29" s="3"/>
      <c r="G29" s="3"/>
      <c r="H29" s="3"/>
      <c r="I29" s="3">
        <v>100</v>
      </c>
      <c r="J29" s="3"/>
      <c r="K29" s="3">
        <v>96</v>
      </c>
      <c r="L29" s="3"/>
      <c r="M29" s="19"/>
      <c r="N29" s="19"/>
    </row>
    <row r="30" spans="1:14">
      <c r="A30" s="14" t="s">
        <v>224</v>
      </c>
      <c r="B30" s="15" t="s">
        <v>225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0"/>
    </row>
    <row r="31" spans="1:14">
      <c r="A31" s="17" t="s">
        <v>226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ht="51.95" customHeight="1" spans="1:14">
      <c r="A32" s="17" t="s">
        <v>227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ht="41.1" customHeight="1" spans="1:14">
      <c r="A33" s="17" t="s">
        <v>228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ht="15.95" customHeight="1"/>
  </sheetData>
  <mergeCells count="126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B30:N30"/>
    <mergeCell ref="A31:N31"/>
    <mergeCell ref="A32:N32"/>
    <mergeCell ref="A33:N33"/>
    <mergeCell ref="A10:A11"/>
    <mergeCell ref="A12:A28"/>
    <mergeCell ref="B13:B21"/>
    <mergeCell ref="B22:B25"/>
    <mergeCell ref="B26:B28"/>
    <mergeCell ref="C13:C15"/>
    <mergeCell ref="C16:C17"/>
    <mergeCell ref="C18:C19"/>
    <mergeCell ref="C20:C21"/>
    <mergeCell ref="C23:C25"/>
    <mergeCell ref="C26:C28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14583333333333" bottom="0.236111111111111" header="0.236111111111111" footer="0.156944444444444"/>
  <pageSetup paperSize="9" scale="8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workbookViewId="0">
      <selection activeCell="A13" sqref="A13"/>
    </sheetView>
  </sheetViews>
  <sheetFormatPr defaultColWidth="9" defaultRowHeight="13.5"/>
  <cols>
    <col min="1" max="1" width="90.25" customWidth="1"/>
  </cols>
  <sheetData>
    <row r="1" spans="1:1">
      <c r="A1" s="140"/>
    </row>
    <row r="2" ht="40.5" customHeight="1" spans="1:1">
      <c r="A2" s="149" t="s">
        <v>4</v>
      </c>
    </row>
    <row r="3" ht="19.5" customHeight="1" spans="1:1">
      <c r="A3" s="140"/>
    </row>
    <row r="4" s="148" customFormat="1" ht="30.75" customHeight="1" spans="1:1">
      <c r="A4" s="150" t="s">
        <v>5</v>
      </c>
    </row>
    <row r="5" s="148" customFormat="1" ht="30.75" customHeight="1" spans="1:1">
      <c r="A5" s="150" t="s">
        <v>6</v>
      </c>
    </row>
    <row r="6" s="148" customFormat="1" ht="30.75" customHeight="1" spans="1:1">
      <c r="A6" s="150" t="s">
        <v>7</v>
      </c>
    </row>
    <row r="7" s="148" customFormat="1" ht="30.75" customHeight="1" spans="1:1">
      <c r="A7" s="151" t="s">
        <v>8</v>
      </c>
    </row>
    <row r="8" s="148" customFormat="1" ht="30.75" customHeight="1" spans="1:1">
      <c r="A8" s="151" t="s">
        <v>9</v>
      </c>
    </row>
    <row r="9" s="148" customFormat="1" ht="30.75" customHeight="1" spans="1:1">
      <c r="A9" s="151" t="s">
        <v>10</v>
      </c>
    </row>
    <row r="10" s="148" customFormat="1" ht="30.75" customHeight="1" spans="1:1">
      <c r="A10" s="151" t="s">
        <v>11</v>
      </c>
    </row>
    <row r="11" s="148" customFormat="1" ht="30.75" customHeight="1" spans="1:1">
      <c r="A11" s="151" t="s">
        <v>12</v>
      </c>
    </row>
    <row r="12" s="148" customFormat="1" ht="30.75" customHeight="1" spans="1:1">
      <c r="A12" s="151" t="s">
        <v>13</v>
      </c>
    </row>
    <row r="13" s="148" customFormat="1" ht="30.75" customHeight="1" spans="1:1">
      <c r="A13" s="151" t="s">
        <v>14</v>
      </c>
    </row>
    <row r="14" s="148" customFormat="1" ht="30.75" customHeight="1" spans="1:1">
      <c r="A14" s="151" t="s">
        <v>15</v>
      </c>
    </row>
    <row r="15" s="148" customFormat="1" ht="30.75" customHeight="1" spans="1:1">
      <c r="A15" s="151" t="s">
        <v>16</v>
      </c>
    </row>
    <row r="16" s="148" customFormat="1" ht="30.75" customHeight="1" spans="1:1">
      <c r="A16" s="151" t="s">
        <v>17</v>
      </c>
    </row>
    <row r="17" s="148" customFormat="1" ht="30.75" customHeight="1" spans="1:1">
      <c r="A17" s="150" t="s">
        <v>18</v>
      </c>
    </row>
    <row r="18" s="148" customFormat="1" ht="30.75" customHeight="1" spans="1:1">
      <c r="A18" s="151" t="s">
        <v>19</v>
      </c>
    </row>
    <row r="19" s="148" customFormat="1" ht="30.75" customHeight="1" spans="1:1">
      <c r="A19" s="151" t="s">
        <v>20</v>
      </c>
    </row>
    <row r="20" s="148" customFormat="1" ht="30.75" customHeight="1" spans="1:1">
      <c r="A20" s="151" t="s">
        <v>21</v>
      </c>
    </row>
    <row r="21" s="148" customFormat="1" ht="30.75" customHeight="1" spans="1:1">
      <c r="A21" s="151" t="s">
        <v>22</v>
      </c>
    </row>
    <row r="22" s="148" customFormat="1" ht="30.75" customHeight="1" spans="1:1">
      <c r="A22" s="151" t="s">
        <v>23</v>
      </c>
    </row>
    <row r="23" s="148" customFormat="1" ht="30.75" customHeight="1" spans="1:1">
      <c r="A23" s="151" t="s">
        <v>24</v>
      </c>
    </row>
    <row r="24" s="148" customFormat="1" ht="30.75" customHeight="1" spans="1:1">
      <c r="A24" s="151" t="s">
        <v>25</v>
      </c>
    </row>
    <row r="25" s="148" customFormat="1" ht="30.75" customHeight="1" spans="1:1">
      <c r="A25" s="151" t="s">
        <v>26</v>
      </c>
    </row>
    <row r="26" s="148" customFormat="1" ht="30.75" customHeight="1" spans="1:1">
      <c r="A26" s="151" t="s">
        <v>16</v>
      </c>
    </row>
    <row r="27" s="148" customFormat="1" ht="30.75" customHeight="1" spans="1:1">
      <c r="A27" s="151" t="s">
        <v>27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D18" sqref="D18:F18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286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905</v>
      </c>
      <c r="F6" s="3">
        <f t="shared" si="0"/>
        <v>905</v>
      </c>
      <c r="G6" s="3"/>
      <c r="H6" s="3">
        <f t="shared" si="0"/>
        <v>905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905</v>
      </c>
      <c r="F7" s="3">
        <v>905</v>
      </c>
      <c r="G7" s="3"/>
      <c r="H7" s="3">
        <v>905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287</v>
      </c>
      <c r="C11" s="5"/>
      <c r="D11" s="5"/>
      <c r="E11" s="5"/>
      <c r="F11" s="5"/>
      <c r="G11" s="5"/>
      <c r="H11" s="5" t="s">
        <v>287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23" customHeight="1" spans="1:14">
      <c r="A13" s="6"/>
      <c r="B13" s="3" t="s">
        <v>192</v>
      </c>
      <c r="C13" s="3" t="s">
        <v>193</v>
      </c>
      <c r="D13" s="5" t="s">
        <v>231</v>
      </c>
      <c r="E13" s="5"/>
      <c r="F13" s="5"/>
      <c r="G13" s="11" t="s">
        <v>232</v>
      </c>
      <c r="H13" s="11" t="s">
        <v>232</v>
      </c>
      <c r="I13" s="3">
        <v>4</v>
      </c>
      <c r="J13" s="3"/>
      <c r="K13" s="3">
        <v>4</v>
      </c>
      <c r="L13" s="3"/>
      <c r="M13" s="3"/>
      <c r="N13" s="3"/>
    </row>
    <row r="14" ht="23" customHeight="1" spans="1:14">
      <c r="A14" s="6"/>
      <c r="B14" s="3"/>
      <c r="C14" s="3"/>
      <c r="D14" s="5" t="s">
        <v>233</v>
      </c>
      <c r="E14" s="5"/>
      <c r="F14" s="5"/>
      <c r="G14" s="11" t="s">
        <v>288</v>
      </c>
      <c r="H14" s="11" t="s">
        <v>288</v>
      </c>
      <c r="I14" s="3">
        <v>4</v>
      </c>
      <c r="J14" s="3"/>
      <c r="K14" s="3">
        <v>4</v>
      </c>
      <c r="L14" s="3"/>
      <c r="M14" s="3"/>
      <c r="N14" s="3"/>
    </row>
    <row r="15" ht="23" customHeight="1" spans="1:14">
      <c r="A15" s="6"/>
      <c r="B15" s="3"/>
      <c r="C15" s="3"/>
      <c r="D15" s="5" t="s">
        <v>235</v>
      </c>
      <c r="E15" s="5"/>
      <c r="F15" s="5"/>
      <c r="G15" s="11" t="s">
        <v>416</v>
      </c>
      <c r="H15" s="11" t="s">
        <v>416</v>
      </c>
      <c r="I15" s="3">
        <v>4</v>
      </c>
      <c r="J15" s="3"/>
      <c r="K15" s="3">
        <v>4</v>
      </c>
      <c r="L15" s="3"/>
      <c r="M15" s="3"/>
      <c r="N15" s="3"/>
    </row>
    <row r="16" ht="23" customHeight="1" spans="1:14">
      <c r="A16" s="6"/>
      <c r="B16" s="3"/>
      <c r="C16" s="7" t="s">
        <v>204</v>
      </c>
      <c r="D16" s="5" t="s">
        <v>290</v>
      </c>
      <c r="E16" s="5"/>
      <c r="F16" s="5"/>
      <c r="G16" s="11" t="s">
        <v>291</v>
      </c>
      <c r="H16" s="11" t="s">
        <v>291</v>
      </c>
      <c r="I16" s="3">
        <v>4</v>
      </c>
      <c r="J16" s="3"/>
      <c r="K16" s="3">
        <v>4</v>
      </c>
      <c r="L16" s="3"/>
      <c r="M16" s="3"/>
      <c r="N16" s="3"/>
    </row>
    <row r="17" ht="30" customHeight="1" spans="1:14">
      <c r="A17" s="6"/>
      <c r="B17" s="3"/>
      <c r="C17" s="29"/>
      <c r="D17" s="5" t="s">
        <v>292</v>
      </c>
      <c r="E17" s="5"/>
      <c r="F17" s="5"/>
      <c r="G17" s="35">
        <v>1</v>
      </c>
      <c r="H17" s="35">
        <v>1</v>
      </c>
      <c r="I17" s="3">
        <v>4</v>
      </c>
      <c r="J17" s="3"/>
      <c r="K17" s="3">
        <v>3</v>
      </c>
      <c r="L17" s="3"/>
      <c r="M17" s="3"/>
      <c r="N17" s="3"/>
    </row>
    <row r="18" ht="30" customHeight="1" spans="1:14">
      <c r="A18" s="6"/>
      <c r="B18" s="3"/>
      <c r="C18" s="9" t="s">
        <v>209</v>
      </c>
      <c r="D18" s="5" t="s">
        <v>292</v>
      </c>
      <c r="E18" s="5"/>
      <c r="F18" s="5"/>
      <c r="G18" s="35">
        <v>1</v>
      </c>
      <c r="H18" s="35">
        <v>1</v>
      </c>
      <c r="I18" s="3">
        <v>5</v>
      </c>
      <c r="J18" s="3"/>
      <c r="K18" s="3">
        <v>4</v>
      </c>
      <c r="L18" s="3"/>
      <c r="M18" s="3"/>
      <c r="N18" s="3"/>
    </row>
    <row r="19" ht="20" customHeight="1" spans="1:14">
      <c r="A19" s="6"/>
      <c r="B19" s="3"/>
      <c r="C19" s="29"/>
      <c r="D19" s="5" t="s">
        <v>240</v>
      </c>
      <c r="E19" s="5"/>
      <c r="F19" s="5"/>
      <c r="G19" s="35">
        <v>1</v>
      </c>
      <c r="H19" s="35">
        <v>1</v>
      </c>
      <c r="I19" s="3">
        <v>5</v>
      </c>
      <c r="J19" s="3"/>
      <c r="K19" s="3">
        <v>5</v>
      </c>
      <c r="L19" s="3"/>
      <c r="M19" s="3"/>
      <c r="N19" s="3"/>
    </row>
    <row r="20" ht="30" customHeight="1" spans="1:14">
      <c r="A20" s="6"/>
      <c r="B20" s="3"/>
      <c r="C20" s="36" t="s">
        <v>241</v>
      </c>
      <c r="D20" s="5" t="s">
        <v>242</v>
      </c>
      <c r="E20" s="5"/>
      <c r="F20" s="5"/>
      <c r="G20" s="11" t="s">
        <v>293</v>
      </c>
      <c r="H20" s="11" t="s">
        <v>293</v>
      </c>
      <c r="I20" s="3">
        <v>5</v>
      </c>
      <c r="J20" s="3"/>
      <c r="K20" s="3">
        <v>5</v>
      </c>
      <c r="L20" s="3"/>
      <c r="M20" s="3"/>
      <c r="N20" s="3"/>
    </row>
    <row r="21" ht="17" customHeight="1" spans="1:14">
      <c r="A21" s="6"/>
      <c r="B21" s="3"/>
      <c r="C21" s="37"/>
      <c r="D21" s="5" t="s">
        <v>244</v>
      </c>
      <c r="E21" s="5"/>
      <c r="F21" s="5"/>
      <c r="G21" s="11" t="s">
        <v>245</v>
      </c>
      <c r="H21" s="11" t="s">
        <v>245</v>
      </c>
      <c r="I21" s="3">
        <v>5</v>
      </c>
      <c r="J21" s="3"/>
      <c r="K21" s="3">
        <v>5</v>
      </c>
      <c r="L21" s="3"/>
      <c r="M21" s="3"/>
      <c r="N21" s="3"/>
    </row>
    <row r="22" ht="22" customHeight="1" spans="1:14">
      <c r="A22" s="6"/>
      <c r="B22" s="7" t="s">
        <v>213</v>
      </c>
      <c r="C22" s="30" t="s">
        <v>294</v>
      </c>
      <c r="D22" s="5" t="s">
        <v>246</v>
      </c>
      <c r="E22" s="5"/>
      <c r="F22" s="5"/>
      <c r="G22" s="38" t="s">
        <v>247</v>
      </c>
      <c r="H22" s="38" t="s">
        <v>247</v>
      </c>
      <c r="I22" s="3">
        <v>5</v>
      </c>
      <c r="J22" s="3"/>
      <c r="K22" s="3">
        <v>5</v>
      </c>
      <c r="L22" s="3"/>
      <c r="M22" s="3"/>
      <c r="N22" s="3"/>
    </row>
    <row r="23" ht="25" customHeight="1" spans="1:14">
      <c r="A23" s="6"/>
      <c r="B23" s="9"/>
      <c r="C23" s="3" t="s">
        <v>125</v>
      </c>
      <c r="D23" s="5" t="s">
        <v>295</v>
      </c>
      <c r="E23" s="5"/>
      <c r="F23" s="5"/>
      <c r="G23" s="38" t="s">
        <v>296</v>
      </c>
      <c r="H23" s="38" t="s">
        <v>296</v>
      </c>
      <c r="I23" s="3">
        <v>5</v>
      </c>
      <c r="J23" s="3"/>
      <c r="K23" s="3">
        <v>5</v>
      </c>
      <c r="L23" s="3"/>
      <c r="M23" s="3"/>
      <c r="N23" s="3"/>
    </row>
    <row r="24" ht="25" customHeight="1" spans="1:14">
      <c r="A24" s="6"/>
      <c r="B24" s="9"/>
      <c r="C24" s="3"/>
      <c r="D24" s="5" t="s">
        <v>250</v>
      </c>
      <c r="E24" s="5"/>
      <c r="F24" s="5"/>
      <c r="G24" s="39" t="s">
        <v>297</v>
      </c>
      <c r="H24" s="39" t="s">
        <v>297</v>
      </c>
      <c r="I24" s="3">
        <v>5</v>
      </c>
      <c r="J24" s="3"/>
      <c r="K24" s="3">
        <v>5</v>
      </c>
      <c r="L24" s="3"/>
      <c r="M24" s="3"/>
      <c r="N24" s="3"/>
    </row>
    <row r="25" ht="25" customHeight="1" spans="1:14">
      <c r="A25" s="6"/>
      <c r="B25" s="9"/>
      <c r="C25" s="3"/>
      <c r="D25" s="5" t="s">
        <v>252</v>
      </c>
      <c r="E25" s="5"/>
      <c r="F25" s="5"/>
      <c r="G25" s="33">
        <v>1</v>
      </c>
      <c r="H25" s="33">
        <v>1</v>
      </c>
      <c r="I25" s="3">
        <v>5</v>
      </c>
      <c r="J25" s="3"/>
      <c r="K25" s="3">
        <v>4</v>
      </c>
      <c r="L25" s="3"/>
      <c r="M25" s="3"/>
      <c r="N25" s="3"/>
    </row>
    <row r="26" ht="25" customHeight="1" spans="1:14">
      <c r="A26" s="6"/>
      <c r="B26" s="9"/>
      <c r="C26" s="7" t="s">
        <v>216</v>
      </c>
      <c r="D26" s="5" t="s">
        <v>298</v>
      </c>
      <c r="E26" s="5"/>
      <c r="F26" s="5"/>
      <c r="G26" s="38" t="s">
        <v>299</v>
      </c>
      <c r="H26" s="38" t="s">
        <v>299</v>
      </c>
      <c r="I26" s="3">
        <v>5</v>
      </c>
      <c r="J26" s="3"/>
      <c r="K26" s="3">
        <v>5</v>
      </c>
      <c r="L26" s="3"/>
      <c r="M26" s="3"/>
      <c r="N26" s="3"/>
    </row>
    <row r="27" ht="25" customHeight="1" spans="1:14">
      <c r="A27" s="6"/>
      <c r="B27" s="29"/>
      <c r="C27" s="29"/>
      <c r="D27" s="5" t="s">
        <v>300</v>
      </c>
      <c r="E27" s="5"/>
      <c r="F27" s="5"/>
      <c r="G27" s="38" t="s">
        <v>301</v>
      </c>
      <c r="H27" s="38" t="s">
        <v>301</v>
      </c>
      <c r="I27" s="3">
        <v>5</v>
      </c>
      <c r="J27" s="3"/>
      <c r="K27" s="3">
        <v>5</v>
      </c>
      <c r="L27" s="3"/>
      <c r="M27" s="3"/>
      <c r="N27" s="3"/>
    </row>
    <row r="28" ht="21" customHeight="1" spans="1:14">
      <c r="A28" s="6"/>
      <c r="B28" s="3"/>
      <c r="C28" s="40" t="s">
        <v>219</v>
      </c>
      <c r="D28" s="5" t="s">
        <v>253</v>
      </c>
      <c r="E28" s="5"/>
      <c r="F28" s="5"/>
      <c r="G28" s="38" t="s">
        <v>254</v>
      </c>
      <c r="H28" s="38" t="s">
        <v>254</v>
      </c>
      <c r="I28" s="3">
        <v>5</v>
      </c>
      <c r="J28" s="3"/>
      <c r="K28" s="3">
        <v>5</v>
      </c>
      <c r="L28" s="3"/>
      <c r="M28" s="3"/>
      <c r="N28" s="3"/>
    </row>
    <row r="29" ht="21" customHeight="1" spans="1:14">
      <c r="A29" s="6"/>
      <c r="B29" s="3"/>
      <c r="C29" s="41"/>
      <c r="D29" s="5" t="s">
        <v>255</v>
      </c>
      <c r="E29" s="5"/>
      <c r="F29" s="5"/>
      <c r="G29" s="38" t="s">
        <v>254</v>
      </c>
      <c r="H29" s="38" t="s">
        <v>254</v>
      </c>
      <c r="I29" s="3">
        <v>5</v>
      </c>
      <c r="J29" s="3"/>
      <c r="K29" s="3">
        <v>5</v>
      </c>
      <c r="L29" s="3"/>
      <c r="M29" s="3"/>
      <c r="N29" s="3"/>
    </row>
    <row r="30" ht="21" customHeight="1" spans="1:14">
      <c r="A30" s="6"/>
      <c r="B30" s="3"/>
      <c r="C30" s="12"/>
      <c r="D30" s="5" t="s">
        <v>222</v>
      </c>
      <c r="E30" s="5"/>
      <c r="F30" s="5"/>
      <c r="G30" s="38" t="s">
        <v>254</v>
      </c>
      <c r="H30" s="38" t="s">
        <v>254</v>
      </c>
      <c r="I30" s="3">
        <v>5</v>
      </c>
      <c r="J30" s="3"/>
      <c r="K30" s="3">
        <v>5</v>
      </c>
      <c r="L30" s="3"/>
      <c r="M30" s="3"/>
      <c r="N30" s="3"/>
    </row>
    <row r="31" ht="22" customHeight="1" spans="1:14">
      <c r="A31" s="3" t="s">
        <v>223</v>
      </c>
      <c r="B31" s="3"/>
      <c r="C31" s="3"/>
      <c r="D31" s="3"/>
      <c r="E31" s="3"/>
      <c r="F31" s="3"/>
      <c r="G31" s="3"/>
      <c r="H31" s="3"/>
      <c r="I31" s="3">
        <f>SUM(I13:I30)+J6</f>
        <v>95</v>
      </c>
      <c r="J31" s="3"/>
      <c r="K31" s="3">
        <f>SUM(K13:L30)+N6</f>
        <v>92</v>
      </c>
      <c r="L31" s="3"/>
      <c r="M31" s="19"/>
      <c r="N31" s="19"/>
    </row>
    <row r="32" spans="1:14">
      <c r="A32" s="14" t="s">
        <v>224</v>
      </c>
      <c r="B32" s="15" t="s">
        <v>225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0"/>
    </row>
    <row r="33" spans="1:14">
      <c r="A33" s="17" t="s">
        <v>226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ht="51.95" customHeight="1" spans="1:14">
      <c r="A34" s="17" t="s">
        <v>227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ht="41.1" customHeight="1" spans="1:14">
      <c r="A35" s="17" t="s">
        <v>228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ht="15.95" customHeight="1"/>
  </sheetData>
  <mergeCells count="135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1:H31"/>
    <mergeCell ref="I31:J31"/>
    <mergeCell ref="K31:L31"/>
    <mergeCell ref="M31:N31"/>
    <mergeCell ref="B32:N32"/>
    <mergeCell ref="A33:N33"/>
    <mergeCell ref="A34:N34"/>
    <mergeCell ref="A35:N35"/>
    <mergeCell ref="A10:A11"/>
    <mergeCell ref="A12:A30"/>
    <mergeCell ref="B13:B21"/>
    <mergeCell ref="B22:B27"/>
    <mergeCell ref="B28:B30"/>
    <mergeCell ref="C13:C15"/>
    <mergeCell ref="C16:C17"/>
    <mergeCell ref="C18:C19"/>
    <mergeCell ref="C20:C21"/>
    <mergeCell ref="C23:C25"/>
    <mergeCell ref="C26:C27"/>
    <mergeCell ref="C28:C30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54166666666667" bottom="0.236111111111111" header="0.236111111111111" footer="0.196527777777778"/>
  <pageSetup paperSize="9" scale="85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13" workbookViewId="0">
      <selection activeCell="D13" sqref="D13:G22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303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485.55</v>
      </c>
      <c r="F6" s="3">
        <f t="shared" si="0"/>
        <v>485.55</v>
      </c>
      <c r="G6" s="3"/>
      <c r="H6" s="3">
        <f t="shared" si="0"/>
        <v>485.55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485.55</v>
      </c>
      <c r="F7" s="3">
        <v>485.55</v>
      </c>
      <c r="G7" s="3"/>
      <c r="H7" s="3">
        <v>485.55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304</v>
      </c>
      <c r="C11" s="5"/>
      <c r="D11" s="5"/>
      <c r="E11" s="5"/>
      <c r="F11" s="5"/>
      <c r="G11" s="5"/>
      <c r="H11" s="5" t="s">
        <v>304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45" customHeight="1" spans="1:14">
      <c r="A13" s="6"/>
      <c r="B13" s="3" t="s">
        <v>192</v>
      </c>
      <c r="C13" s="3" t="s">
        <v>193</v>
      </c>
      <c r="D13" s="5" t="s">
        <v>305</v>
      </c>
      <c r="E13" s="5"/>
      <c r="F13" s="5"/>
      <c r="G13" s="34" t="s">
        <v>306</v>
      </c>
      <c r="H13" s="34" t="s">
        <v>306</v>
      </c>
      <c r="I13" s="3">
        <v>10</v>
      </c>
      <c r="J13" s="3"/>
      <c r="K13" s="3">
        <v>9</v>
      </c>
      <c r="L13" s="3"/>
      <c r="M13" s="3"/>
      <c r="N13" s="3"/>
    </row>
    <row r="14" ht="45" customHeight="1" spans="1:14">
      <c r="A14" s="6"/>
      <c r="B14" s="3"/>
      <c r="C14" s="3"/>
      <c r="D14" s="5" t="s">
        <v>307</v>
      </c>
      <c r="E14" s="5"/>
      <c r="F14" s="5"/>
      <c r="G14" s="34" t="s">
        <v>308</v>
      </c>
      <c r="H14" s="34" t="s">
        <v>308</v>
      </c>
      <c r="I14" s="3">
        <v>10</v>
      </c>
      <c r="J14" s="3"/>
      <c r="K14" s="3">
        <v>10</v>
      </c>
      <c r="L14" s="3"/>
      <c r="M14" s="3"/>
      <c r="N14" s="3"/>
    </row>
    <row r="15" ht="45" customHeight="1" spans="1:14">
      <c r="A15" s="6"/>
      <c r="B15" s="3"/>
      <c r="C15" s="7" t="s">
        <v>204</v>
      </c>
      <c r="D15" s="5" t="s">
        <v>309</v>
      </c>
      <c r="E15" s="5"/>
      <c r="F15" s="5"/>
      <c r="G15" s="34" t="s">
        <v>310</v>
      </c>
      <c r="H15" s="34" t="s">
        <v>310</v>
      </c>
      <c r="I15" s="3">
        <v>10</v>
      </c>
      <c r="J15" s="3"/>
      <c r="K15" s="3">
        <v>10</v>
      </c>
      <c r="L15" s="3"/>
      <c r="M15" s="3"/>
      <c r="N15" s="3"/>
    </row>
    <row r="16" ht="45" customHeight="1" spans="1:14">
      <c r="A16" s="6"/>
      <c r="B16" s="3"/>
      <c r="C16" s="29"/>
      <c r="D16" s="5" t="s">
        <v>311</v>
      </c>
      <c r="E16" s="5"/>
      <c r="F16" s="5"/>
      <c r="G16" s="34" t="s">
        <v>268</v>
      </c>
      <c r="H16" s="34" t="s">
        <v>268</v>
      </c>
      <c r="I16" s="3">
        <v>5</v>
      </c>
      <c r="J16" s="3"/>
      <c r="K16" s="3">
        <v>5</v>
      </c>
      <c r="L16" s="3"/>
      <c r="M16" s="3"/>
      <c r="N16" s="3"/>
    </row>
    <row r="17" ht="45" customHeight="1" spans="1:14">
      <c r="A17" s="6"/>
      <c r="B17" s="3"/>
      <c r="C17" s="9" t="s">
        <v>209</v>
      </c>
      <c r="D17" s="5" t="s">
        <v>312</v>
      </c>
      <c r="E17" s="5"/>
      <c r="F17" s="5"/>
      <c r="G17" s="34" t="s">
        <v>313</v>
      </c>
      <c r="H17" s="34" t="s">
        <v>313</v>
      </c>
      <c r="I17" s="3">
        <v>5</v>
      </c>
      <c r="J17" s="3"/>
      <c r="K17" s="3">
        <v>4</v>
      </c>
      <c r="L17" s="3"/>
      <c r="M17" s="3"/>
      <c r="N17" s="3"/>
    </row>
    <row r="18" ht="45" customHeight="1" spans="1:14">
      <c r="A18" s="6"/>
      <c r="B18" s="3"/>
      <c r="C18" s="29"/>
      <c r="D18" s="5" t="s">
        <v>314</v>
      </c>
      <c r="E18" s="5"/>
      <c r="F18" s="5"/>
      <c r="G18" s="34" t="s">
        <v>315</v>
      </c>
      <c r="H18" s="34" t="s">
        <v>315</v>
      </c>
      <c r="I18" s="3">
        <v>10</v>
      </c>
      <c r="J18" s="3"/>
      <c r="K18" s="3">
        <v>10</v>
      </c>
      <c r="L18" s="3"/>
      <c r="M18" s="3"/>
      <c r="N18" s="3"/>
    </row>
    <row r="19" ht="45" customHeight="1" spans="1:14">
      <c r="A19" s="6"/>
      <c r="B19" s="7" t="s">
        <v>213</v>
      </c>
      <c r="C19" s="30" t="s">
        <v>294</v>
      </c>
      <c r="D19" s="5" t="s">
        <v>316</v>
      </c>
      <c r="E19" s="5"/>
      <c r="F19" s="5"/>
      <c r="G19" s="34" t="s">
        <v>317</v>
      </c>
      <c r="H19" s="34" t="s">
        <v>317</v>
      </c>
      <c r="I19" s="3">
        <v>10</v>
      </c>
      <c r="J19" s="3"/>
      <c r="K19" s="3">
        <v>10</v>
      </c>
      <c r="L19" s="3"/>
      <c r="M19" s="3"/>
      <c r="N19" s="3"/>
    </row>
    <row r="20" ht="45" customHeight="1" spans="1:14">
      <c r="A20" s="6"/>
      <c r="B20" s="9"/>
      <c r="C20" s="3" t="s">
        <v>125</v>
      </c>
      <c r="D20" s="5" t="s">
        <v>318</v>
      </c>
      <c r="E20" s="5"/>
      <c r="F20" s="5"/>
      <c r="G20" s="34">
        <v>1</v>
      </c>
      <c r="H20" s="34">
        <v>1</v>
      </c>
      <c r="I20" s="3">
        <v>10</v>
      </c>
      <c r="J20" s="3"/>
      <c r="K20" s="3">
        <v>9</v>
      </c>
      <c r="L20" s="3"/>
      <c r="M20" s="3"/>
      <c r="N20" s="3"/>
    </row>
    <row r="21" ht="45" customHeight="1" spans="1:14">
      <c r="A21" s="6"/>
      <c r="B21" s="3" t="s">
        <v>219</v>
      </c>
      <c r="C21" s="7" t="s">
        <v>319</v>
      </c>
      <c r="D21" s="5" t="s">
        <v>320</v>
      </c>
      <c r="E21" s="5"/>
      <c r="F21" s="5"/>
      <c r="G21" s="34">
        <v>0.95</v>
      </c>
      <c r="H21" s="34">
        <v>0.95</v>
      </c>
      <c r="I21" s="3">
        <v>10</v>
      </c>
      <c r="J21" s="3"/>
      <c r="K21" s="3">
        <v>10</v>
      </c>
      <c r="L21" s="3"/>
      <c r="M21" s="3"/>
      <c r="N21" s="3"/>
    </row>
    <row r="22" ht="45" customHeight="1" spans="1:14">
      <c r="A22" s="6"/>
      <c r="B22" s="3"/>
      <c r="C22" s="9"/>
      <c r="D22" s="5" t="s">
        <v>321</v>
      </c>
      <c r="E22" s="5"/>
      <c r="F22" s="5"/>
      <c r="G22" s="34">
        <v>0.95</v>
      </c>
      <c r="H22" s="34">
        <v>0.95</v>
      </c>
      <c r="I22" s="3">
        <v>10</v>
      </c>
      <c r="J22" s="3"/>
      <c r="K22" s="3">
        <v>10</v>
      </c>
      <c r="L22" s="3"/>
      <c r="M22" s="3"/>
      <c r="N22" s="3"/>
    </row>
    <row r="23" ht="22" customHeight="1" spans="1:14">
      <c r="A23" s="3" t="s">
        <v>223</v>
      </c>
      <c r="B23" s="3"/>
      <c r="C23" s="3"/>
      <c r="D23" s="3"/>
      <c r="E23" s="3"/>
      <c r="F23" s="3"/>
      <c r="G23" s="3"/>
      <c r="H23" s="3"/>
      <c r="I23" s="3">
        <f>SUM(I13:I22)+J6</f>
        <v>100</v>
      </c>
      <c r="J23" s="3"/>
      <c r="K23" s="3">
        <f>SUM(K13:L22)+N6</f>
        <v>97</v>
      </c>
      <c r="L23" s="3"/>
      <c r="M23" s="19"/>
      <c r="N23" s="19"/>
    </row>
    <row r="24" spans="1:14">
      <c r="A24" s="14" t="s">
        <v>224</v>
      </c>
      <c r="B24" s="15" t="s">
        <v>225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0"/>
    </row>
    <row r="25" spans="1:14">
      <c r="A25" s="17" t="s">
        <v>226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ht="51.95" customHeight="1" spans="1:14">
      <c r="A26" s="17" t="s">
        <v>227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ht="41.1" customHeight="1" spans="1:14">
      <c r="A27" s="17" t="s">
        <v>228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ht="15.95" customHeight="1"/>
  </sheetData>
  <mergeCells count="100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3:H23"/>
    <mergeCell ref="I23:J23"/>
    <mergeCell ref="K23:L23"/>
    <mergeCell ref="M23:N23"/>
    <mergeCell ref="B24:N24"/>
    <mergeCell ref="A25:N25"/>
    <mergeCell ref="A26:N26"/>
    <mergeCell ref="A27:N27"/>
    <mergeCell ref="A10:A11"/>
    <mergeCell ref="A12:A22"/>
    <mergeCell ref="B13:B18"/>
    <mergeCell ref="B19:B20"/>
    <mergeCell ref="B21:B22"/>
    <mergeCell ref="C13:C14"/>
    <mergeCell ref="C15:C16"/>
    <mergeCell ref="C17:C18"/>
    <mergeCell ref="C21:C22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14583333333333" bottom="0.236111111111111" header="0.236111111111111" footer="0.156944444444444"/>
  <pageSetup paperSize="9" scale="85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3" sqref="M13:N13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322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252.36</v>
      </c>
      <c r="F6" s="3">
        <f t="shared" si="0"/>
        <v>252.36</v>
      </c>
      <c r="G6" s="3"/>
      <c r="H6" s="3">
        <f t="shared" si="0"/>
        <v>252.36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252.36</v>
      </c>
      <c r="F7" s="3">
        <v>252.36</v>
      </c>
      <c r="G7" s="3"/>
      <c r="H7" s="3">
        <v>252.36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323</v>
      </c>
      <c r="C11" s="5"/>
      <c r="D11" s="5"/>
      <c r="E11" s="5"/>
      <c r="F11" s="5"/>
      <c r="G11" s="5"/>
      <c r="H11" s="5" t="s">
        <v>323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41" customHeight="1" spans="1:14">
      <c r="A13" s="6"/>
      <c r="B13" s="3" t="s">
        <v>192</v>
      </c>
      <c r="C13" s="3" t="s">
        <v>193</v>
      </c>
      <c r="D13" s="5" t="s">
        <v>324</v>
      </c>
      <c r="E13" s="5"/>
      <c r="F13" s="5"/>
      <c r="G13" s="32" t="s">
        <v>325</v>
      </c>
      <c r="H13" s="32" t="s">
        <v>325</v>
      </c>
      <c r="I13" s="3">
        <v>10</v>
      </c>
      <c r="J13" s="3"/>
      <c r="K13" s="3">
        <v>9</v>
      </c>
      <c r="L13" s="3"/>
      <c r="M13" s="3"/>
      <c r="N13" s="3"/>
    </row>
    <row r="14" ht="41" customHeight="1" spans="1:14">
      <c r="A14" s="6"/>
      <c r="B14" s="3"/>
      <c r="C14" s="3"/>
      <c r="D14" s="5" t="s">
        <v>326</v>
      </c>
      <c r="E14" s="5"/>
      <c r="F14" s="5"/>
      <c r="G14" s="32" t="s">
        <v>327</v>
      </c>
      <c r="H14" s="32" t="s">
        <v>327</v>
      </c>
      <c r="I14" s="3">
        <v>10</v>
      </c>
      <c r="J14" s="3"/>
      <c r="K14" s="3">
        <v>9</v>
      </c>
      <c r="L14" s="3"/>
      <c r="M14" s="3"/>
      <c r="N14" s="3"/>
    </row>
    <row r="15" ht="41" customHeight="1" spans="1:14">
      <c r="A15" s="6"/>
      <c r="B15" s="3"/>
      <c r="C15" s="3"/>
      <c r="D15" s="5" t="s">
        <v>328</v>
      </c>
      <c r="E15" s="5"/>
      <c r="F15" s="5"/>
      <c r="G15" s="32" t="s">
        <v>329</v>
      </c>
      <c r="H15" s="32" t="s">
        <v>329</v>
      </c>
      <c r="I15" s="3">
        <v>10</v>
      </c>
      <c r="J15" s="3"/>
      <c r="K15" s="3">
        <v>10</v>
      </c>
      <c r="L15" s="3"/>
      <c r="M15" s="3"/>
      <c r="N15" s="3"/>
    </row>
    <row r="16" ht="41" customHeight="1" spans="1:14">
      <c r="A16" s="6"/>
      <c r="B16" s="3"/>
      <c r="C16" s="7" t="s">
        <v>204</v>
      </c>
      <c r="D16" s="5" t="s">
        <v>330</v>
      </c>
      <c r="E16" s="5"/>
      <c r="F16" s="5"/>
      <c r="G16" s="33">
        <v>1</v>
      </c>
      <c r="H16" s="33">
        <v>1</v>
      </c>
      <c r="I16" s="3">
        <v>10</v>
      </c>
      <c r="J16" s="3"/>
      <c r="K16" s="3">
        <v>10</v>
      </c>
      <c r="L16" s="3"/>
      <c r="M16" s="3"/>
      <c r="N16" s="3"/>
    </row>
    <row r="17" ht="41" customHeight="1" spans="1:14">
      <c r="A17" s="6"/>
      <c r="B17" s="3"/>
      <c r="C17" s="29"/>
      <c r="D17" s="5" t="s">
        <v>331</v>
      </c>
      <c r="E17" s="5"/>
      <c r="F17" s="5"/>
      <c r="G17" s="33">
        <v>1</v>
      </c>
      <c r="H17" s="33">
        <v>1</v>
      </c>
      <c r="I17" s="3">
        <v>5</v>
      </c>
      <c r="J17" s="3"/>
      <c r="K17" s="3">
        <v>5</v>
      </c>
      <c r="L17" s="3"/>
      <c r="M17" s="3"/>
      <c r="N17" s="3"/>
    </row>
    <row r="18" ht="41" customHeight="1" spans="1:14">
      <c r="A18" s="6"/>
      <c r="B18" s="3"/>
      <c r="C18" s="13" t="s">
        <v>241</v>
      </c>
      <c r="D18" s="5" t="s">
        <v>332</v>
      </c>
      <c r="E18" s="5"/>
      <c r="F18" s="5"/>
      <c r="G18" s="32" t="s">
        <v>333</v>
      </c>
      <c r="H18" s="32" t="s">
        <v>333</v>
      </c>
      <c r="I18" s="3">
        <v>5</v>
      </c>
      <c r="J18" s="3"/>
      <c r="K18" s="3">
        <v>4</v>
      </c>
      <c r="L18" s="3"/>
      <c r="M18" s="3"/>
      <c r="N18" s="3"/>
    </row>
    <row r="19" ht="41" customHeight="1" spans="1:14">
      <c r="A19" s="6"/>
      <c r="B19" s="7" t="s">
        <v>213</v>
      </c>
      <c r="C19" s="30" t="s">
        <v>294</v>
      </c>
      <c r="D19" s="5" t="s">
        <v>316</v>
      </c>
      <c r="E19" s="5"/>
      <c r="F19" s="5"/>
      <c r="G19" s="32" t="s">
        <v>334</v>
      </c>
      <c r="H19" s="32" t="s">
        <v>334</v>
      </c>
      <c r="I19" s="3">
        <v>10</v>
      </c>
      <c r="J19" s="3"/>
      <c r="K19" s="3">
        <v>10</v>
      </c>
      <c r="L19" s="3"/>
      <c r="M19" s="3"/>
      <c r="N19" s="3"/>
    </row>
    <row r="20" ht="41" customHeight="1" spans="1:14">
      <c r="A20" s="6"/>
      <c r="B20" s="9"/>
      <c r="C20" s="7" t="s">
        <v>125</v>
      </c>
      <c r="D20" s="5" t="s">
        <v>335</v>
      </c>
      <c r="E20" s="5"/>
      <c r="F20" s="5"/>
      <c r="G20" s="32" t="s">
        <v>334</v>
      </c>
      <c r="H20" s="32" t="s">
        <v>334</v>
      </c>
      <c r="I20" s="3">
        <v>5</v>
      </c>
      <c r="J20" s="3"/>
      <c r="K20" s="3">
        <v>5</v>
      </c>
      <c r="L20" s="3"/>
      <c r="M20" s="3"/>
      <c r="N20" s="3"/>
    </row>
    <row r="21" ht="41" customHeight="1" spans="1:14">
      <c r="A21" s="6"/>
      <c r="B21" s="9"/>
      <c r="C21" s="29"/>
      <c r="D21" s="5" t="s">
        <v>336</v>
      </c>
      <c r="E21" s="5"/>
      <c r="F21" s="5"/>
      <c r="G21" s="32" t="s">
        <v>337</v>
      </c>
      <c r="H21" s="32" t="s">
        <v>337</v>
      </c>
      <c r="I21" s="3">
        <v>5</v>
      </c>
      <c r="J21" s="3"/>
      <c r="K21" s="3">
        <v>5</v>
      </c>
      <c r="L21" s="3"/>
      <c r="M21" s="3"/>
      <c r="N21" s="3"/>
    </row>
    <row r="22" ht="41" customHeight="1" spans="1:14">
      <c r="A22" s="6"/>
      <c r="B22" s="3" t="s">
        <v>219</v>
      </c>
      <c r="C22" s="7" t="s">
        <v>319</v>
      </c>
      <c r="D22" s="5" t="s">
        <v>338</v>
      </c>
      <c r="E22" s="5"/>
      <c r="F22" s="5"/>
      <c r="G22" s="32" t="s">
        <v>337</v>
      </c>
      <c r="H22" s="32" t="s">
        <v>337</v>
      </c>
      <c r="I22" s="3">
        <v>10</v>
      </c>
      <c r="J22" s="3"/>
      <c r="K22" s="3">
        <v>9</v>
      </c>
      <c r="L22" s="3"/>
      <c r="M22" s="3"/>
      <c r="N22" s="3"/>
    </row>
    <row r="23" ht="41" customHeight="1" spans="1:14">
      <c r="A23" s="6"/>
      <c r="B23" s="3"/>
      <c r="C23" s="9"/>
      <c r="D23" s="5" t="s">
        <v>339</v>
      </c>
      <c r="E23" s="5"/>
      <c r="F23" s="5"/>
      <c r="G23" s="34">
        <v>1</v>
      </c>
      <c r="H23" s="34">
        <v>1</v>
      </c>
      <c r="I23" s="3">
        <v>10</v>
      </c>
      <c r="J23" s="3"/>
      <c r="K23" s="3">
        <v>10</v>
      </c>
      <c r="L23" s="3"/>
      <c r="M23" s="3"/>
      <c r="N23" s="3"/>
    </row>
    <row r="24" ht="22" customHeight="1" spans="1:14">
      <c r="A24" s="3" t="s">
        <v>223</v>
      </c>
      <c r="B24" s="3"/>
      <c r="C24" s="3"/>
      <c r="D24" s="3"/>
      <c r="E24" s="3"/>
      <c r="F24" s="3"/>
      <c r="G24" s="3"/>
      <c r="H24" s="3"/>
      <c r="I24" s="3">
        <f>SUM(I13:J23)+J6</f>
        <v>100</v>
      </c>
      <c r="J24" s="3"/>
      <c r="K24" s="3">
        <f>SUM(K13:L23)+N6</f>
        <v>96</v>
      </c>
      <c r="L24" s="3"/>
      <c r="M24" s="19"/>
      <c r="N24" s="19"/>
    </row>
    <row r="25" spans="1:14">
      <c r="A25" s="14" t="s">
        <v>224</v>
      </c>
      <c r="B25" s="15" t="s">
        <v>225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0"/>
    </row>
    <row r="26" spans="1:14">
      <c r="A26" s="17" t="s">
        <v>226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ht="51.95" customHeight="1" spans="1:14">
      <c r="A27" s="17" t="s">
        <v>227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ht="41.1" customHeight="1" spans="1:14">
      <c r="A28" s="17" t="s">
        <v>228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ht="15.95" customHeight="1"/>
  </sheetData>
  <mergeCells count="104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26:N26"/>
    <mergeCell ref="A27:N27"/>
    <mergeCell ref="A28:N28"/>
    <mergeCell ref="A10:A11"/>
    <mergeCell ref="A12:A23"/>
    <mergeCell ref="B13:B18"/>
    <mergeCell ref="B19:B21"/>
    <mergeCell ref="B22:B23"/>
    <mergeCell ref="C13:C15"/>
    <mergeCell ref="C16:C17"/>
    <mergeCell ref="C20:C21"/>
    <mergeCell ref="C22:C23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275" bottom="0.236111111111111" header="0.196527777777778" footer="0.118055555555556"/>
  <pageSetup paperSize="9" scale="85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4" sqref="M14:N14"/>
    </sheetView>
  </sheetViews>
  <sheetFormatPr defaultColWidth="9" defaultRowHeight="13.5"/>
  <cols>
    <col min="1" max="1" width="5.25" customWidth="1"/>
    <col min="3" max="3" width="7.01666666666667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9.10833333333333" customWidth="1"/>
    <col min="12" max="12" width="1" customWidth="1"/>
    <col min="13" max="13" width="7.64166666666667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340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3191</v>
      </c>
      <c r="F6" s="3">
        <f t="shared" si="0"/>
        <v>3191</v>
      </c>
      <c r="G6" s="3"/>
      <c r="H6" s="3">
        <f t="shared" si="0"/>
        <v>3191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3191</v>
      </c>
      <c r="F7" s="3">
        <v>3191</v>
      </c>
      <c r="G7" s="3"/>
      <c r="H7" s="3">
        <v>3191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341</v>
      </c>
      <c r="C11" s="5"/>
      <c r="D11" s="5"/>
      <c r="E11" s="5"/>
      <c r="F11" s="5"/>
      <c r="G11" s="5"/>
      <c r="H11" s="5" t="s">
        <v>341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41" customHeight="1" spans="1:14">
      <c r="A13" s="6"/>
      <c r="B13" s="3" t="s">
        <v>192</v>
      </c>
      <c r="C13" s="3" t="s">
        <v>193</v>
      </c>
      <c r="D13" s="5" t="s">
        <v>342</v>
      </c>
      <c r="E13" s="5"/>
      <c r="F13" s="5"/>
      <c r="G13" s="31" t="s">
        <v>343</v>
      </c>
      <c r="H13" s="31" t="s">
        <v>343</v>
      </c>
      <c r="I13" s="3">
        <v>10</v>
      </c>
      <c r="J13" s="3"/>
      <c r="K13" s="3">
        <v>9</v>
      </c>
      <c r="L13" s="3"/>
      <c r="M13" s="3"/>
      <c r="N13" s="3"/>
    </row>
    <row r="14" ht="33" customHeight="1" spans="1:14">
      <c r="A14" s="6"/>
      <c r="B14" s="3"/>
      <c r="C14" s="7" t="s">
        <v>204</v>
      </c>
      <c r="D14" s="5" t="s">
        <v>344</v>
      </c>
      <c r="E14" s="5"/>
      <c r="F14" s="5"/>
      <c r="G14" s="23" t="s">
        <v>345</v>
      </c>
      <c r="H14" s="23" t="s">
        <v>345</v>
      </c>
      <c r="I14" s="3">
        <v>10</v>
      </c>
      <c r="J14" s="3"/>
      <c r="K14" s="3">
        <v>10</v>
      </c>
      <c r="L14" s="3"/>
      <c r="M14" s="3"/>
      <c r="N14" s="3"/>
    </row>
    <row r="15" ht="33" customHeight="1" spans="1:14">
      <c r="A15" s="6"/>
      <c r="B15" s="3"/>
      <c r="C15" s="9"/>
      <c r="D15" s="5" t="s">
        <v>346</v>
      </c>
      <c r="E15" s="5"/>
      <c r="F15" s="5"/>
      <c r="G15" s="23" t="s">
        <v>347</v>
      </c>
      <c r="H15" s="23" t="s">
        <v>347</v>
      </c>
      <c r="I15" s="3">
        <v>5</v>
      </c>
      <c r="J15" s="3"/>
      <c r="K15" s="3">
        <v>4</v>
      </c>
      <c r="L15" s="3"/>
      <c r="M15" s="3"/>
      <c r="N15" s="3"/>
    </row>
    <row r="16" ht="33" customHeight="1" spans="1:14">
      <c r="A16" s="6"/>
      <c r="B16" s="3"/>
      <c r="C16" s="9"/>
      <c r="D16" s="5" t="s">
        <v>348</v>
      </c>
      <c r="E16" s="5"/>
      <c r="F16" s="5"/>
      <c r="G16" s="23" t="s">
        <v>349</v>
      </c>
      <c r="H16" s="23" t="s">
        <v>349</v>
      </c>
      <c r="I16" s="3">
        <v>5</v>
      </c>
      <c r="J16" s="3"/>
      <c r="K16" s="3">
        <v>5</v>
      </c>
      <c r="L16" s="3"/>
      <c r="M16" s="3"/>
      <c r="N16" s="3"/>
    </row>
    <row r="17" ht="41" customHeight="1" spans="1:14">
      <c r="A17" s="6"/>
      <c r="B17" s="3"/>
      <c r="C17" s="9"/>
      <c r="D17" s="5" t="s">
        <v>350</v>
      </c>
      <c r="E17" s="5"/>
      <c r="F17" s="5"/>
      <c r="G17" s="23" t="s">
        <v>351</v>
      </c>
      <c r="H17" s="23" t="s">
        <v>351</v>
      </c>
      <c r="I17" s="3">
        <v>5</v>
      </c>
      <c r="J17" s="3"/>
      <c r="K17" s="3">
        <v>5</v>
      </c>
      <c r="L17" s="3"/>
      <c r="M17" s="3"/>
      <c r="N17" s="3"/>
    </row>
    <row r="18" ht="58" customHeight="1" spans="1:14">
      <c r="A18" s="6"/>
      <c r="B18" s="3"/>
      <c r="C18" s="9"/>
      <c r="D18" s="5" t="s">
        <v>352</v>
      </c>
      <c r="E18" s="5"/>
      <c r="F18" s="5"/>
      <c r="G18" s="23" t="s">
        <v>353</v>
      </c>
      <c r="H18" s="23" t="s">
        <v>353</v>
      </c>
      <c r="I18" s="3">
        <v>5</v>
      </c>
      <c r="J18" s="3"/>
      <c r="K18" s="3">
        <v>5</v>
      </c>
      <c r="L18" s="3"/>
      <c r="M18" s="3"/>
      <c r="N18" s="3"/>
    </row>
    <row r="19" ht="41" customHeight="1" spans="1:14">
      <c r="A19" s="6"/>
      <c r="B19" s="3"/>
      <c r="C19" s="9"/>
      <c r="D19" s="5" t="s">
        <v>354</v>
      </c>
      <c r="E19" s="5"/>
      <c r="F19" s="5"/>
      <c r="G19" s="22">
        <v>1</v>
      </c>
      <c r="H19" s="22">
        <v>1</v>
      </c>
      <c r="I19" s="3">
        <v>10</v>
      </c>
      <c r="J19" s="3"/>
      <c r="K19" s="3">
        <v>9</v>
      </c>
      <c r="L19" s="3"/>
      <c r="M19" s="3"/>
      <c r="N19" s="3"/>
    </row>
    <row r="20" ht="41" customHeight="1" spans="1:14">
      <c r="A20" s="6"/>
      <c r="B20" s="3"/>
      <c r="C20" s="13" t="s">
        <v>209</v>
      </c>
      <c r="D20" s="5" t="s">
        <v>355</v>
      </c>
      <c r="E20" s="5"/>
      <c r="F20" s="5"/>
      <c r="G20" s="22" t="s">
        <v>356</v>
      </c>
      <c r="H20" s="22" t="s">
        <v>356</v>
      </c>
      <c r="I20" s="3">
        <v>10</v>
      </c>
      <c r="J20" s="3"/>
      <c r="K20" s="3">
        <v>9</v>
      </c>
      <c r="L20" s="3"/>
      <c r="M20" s="3"/>
      <c r="N20" s="3"/>
    </row>
    <row r="21" ht="41" customHeight="1" spans="1:14">
      <c r="A21" s="6"/>
      <c r="B21" s="7" t="s">
        <v>213</v>
      </c>
      <c r="C21" s="30" t="s">
        <v>216</v>
      </c>
      <c r="D21" s="5" t="s">
        <v>357</v>
      </c>
      <c r="E21" s="5"/>
      <c r="F21" s="5"/>
      <c r="G21" s="25" t="s">
        <v>143</v>
      </c>
      <c r="H21" s="25" t="s">
        <v>143</v>
      </c>
      <c r="I21" s="3">
        <v>10</v>
      </c>
      <c r="J21" s="3"/>
      <c r="K21" s="3">
        <v>10</v>
      </c>
      <c r="L21" s="3"/>
      <c r="M21" s="3"/>
      <c r="N21" s="3"/>
    </row>
    <row r="22" ht="41" customHeight="1" spans="1:14">
      <c r="A22" s="6"/>
      <c r="B22" s="3" t="s">
        <v>219</v>
      </c>
      <c r="C22" s="7" t="s">
        <v>319</v>
      </c>
      <c r="D22" s="5" t="s">
        <v>338</v>
      </c>
      <c r="E22" s="5"/>
      <c r="F22" s="5"/>
      <c r="G22" s="25" t="s">
        <v>337</v>
      </c>
      <c r="H22" s="25" t="s">
        <v>337</v>
      </c>
      <c r="I22" s="3">
        <v>10</v>
      </c>
      <c r="J22" s="3"/>
      <c r="K22" s="3">
        <v>9</v>
      </c>
      <c r="L22" s="3"/>
      <c r="M22" s="3"/>
      <c r="N22" s="3"/>
    </row>
    <row r="23" ht="41" customHeight="1" spans="1:14">
      <c r="A23" s="6"/>
      <c r="B23" s="3"/>
      <c r="C23" s="9"/>
      <c r="D23" s="5" t="s">
        <v>339</v>
      </c>
      <c r="E23" s="5"/>
      <c r="F23" s="5"/>
      <c r="G23" s="28" t="s">
        <v>337</v>
      </c>
      <c r="H23" s="28" t="s">
        <v>337</v>
      </c>
      <c r="I23" s="3">
        <v>10</v>
      </c>
      <c r="J23" s="3"/>
      <c r="K23" s="3">
        <v>10</v>
      </c>
      <c r="L23" s="3"/>
      <c r="M23" s="3"/>
      <c r="N23" s="3"/>
    </row>
    <row r="24" ht="22" customHeight="1" spans="1:14">
      <c r="A24" s="3" t="s">
        <v>223</v>
      </c>
      <c r="B24" s="3"/>
      <c r="C24" s="3"/>
      <c r="D24" s="3"/>
      <c r="E24" s="3"/>
      <c r="F24" s="3"/>
      <c r="G24" s="3"/>
      <c r="H24" s="3"/>
      <c r="I24" s="3">
        <f>SUM(I13:J23)+J6</f>
        <v>100</v>
      </c>
      <c r="J24" s="3"/>
      <c r="K24" s="3">
        <f>SUM(K13:L23)+N6</f>
        <v>95</v>
      </c>
      <c r="L24" s="3"/>
      <c r="M24" s="19"/>
      <c r="N24" s="19"/>
    </row>
    <row r="25" spans="1:14">
      <c r="A25" s="14" t="s">
        <v>224</v>
      </c>
      <c r="B25" s="15" t="s">
        <v>225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0"/>
    </row>
    <row r="26" spans="1:14">
      <c r="A26" s="17" t="s">
        <v>226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ht="51.95" customHeight="1" spans="1:14">
      <c r="A27" s="17" t="s">
        <v>227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ht="41.1" customHeight="1" spans="1:14">
      <c r="A28" s="17" t="s">
        <v>228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ht="15.95" customHeight="1"/>
  </sheetData>
  <mergeCells count="101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26:N26"/>
    <mergeCell ref="A27:N27"/>
    <mergeCell ref="A28:N28"/>
    <mergeCell ref="A10:A11"/>
    <mergeCell ref="A12:A23"/>
    <mergeCell ref="B13:B20"/>
    <mergeCell ref="B22:B23"/>
    <mergeCell ref="C14:C19"/>
    <mergeCell ref="C22:C23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54166666666667" bottom="0.236111111111111" header="0.236111111111111" footer="0.118055555555556"/>
  <pageSetup paperSize="9" scale="85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12" workbookViewId="0">
      <selection activeCell="D13" sqref="D13:G22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417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937</v>
      </c>
      <c r="F6" s="3">
        <f t="shared" si="0"/>
        <v>937</v>
      </c>
      <c r="G6" s="3"/>
      <c r="H6" s="3">
        <f t="shared" si="0"/>
        <v>937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937</v>
      </c>
      <c r="F7" s="3">
        <v>937</v>
      </c>
      <c r="G7" s="3"/>
      <c r="H7" s="3">
        <v>937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418</v>
      </c>
      <c r="C11" s="5"/>
      <c r="D11" s="5"/>
      <c r="E11" s="5"/>
      <c r="F11" s="5"/>
      <c r="G11" s="5"/>
      <c r="H11" s="5" t="s">
        <v>418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45" customHeight="1" spans="1:14">
      <c r="A13" s="6"/>
      <c r="B13" s="7" t="s">
        <v>192</v>
      </c>
      <c r="C13" s="7" t="s">
        <v>193</v>
      </c>
      <c r="D13" s="5" t="s">
        <v>417</v>
      </c>
      <c r="E13" s="5"/>
      <c r="F13" s="5"/>
      <c r="G13" s="21" t="s">
        <v>325</v>
      </c>
      <c r="H13" s="21" t="s">
        <v>325</v>
      </c>
      <c r="I13" s="3">
        <v>10</v>
      </c>
      <c r="J13" s="3"/>
      <c r="K13" s="3">
        <v>9</v>
      </c>
      <c r="L13" s="3"/>
      <c r="M13" s="3"/>
      <c r="N13" s="3"/>
    </row>
    <row r="14" ht="37" customHeight="1" spans="1:14">
      <c r="A14" s="6"/>
      <c r="B14" s="9"/>
      <c r="C14" s="9"/>
      <c r="D14" s="5" t="s">
        <v>419</v>
      </c>
      <c r="E14" s="5"/>
      <c r="F14" s="5"/>
      <c r="G14" s="21" t="s">
        <v>420</v>
      </c>
      <c r="H14" s="21" t="s">
        <v>420</v>
      </c>
      <c r="I14" s="3">
        <v>5</v>
      </c>
      <c r="J14" s="3"/>
      <c r="K14" s="3">
        <v>4</v>
      </c>
      <c r="L14" s="3"/>
      <c r="M14" s="3"/>
      <c r="N14" s="3"/>
    </row>
    <row r="15" ht="41" customHeight="1" spans="1:14">
      <c r="A15" s="6"/>
      <c r="B15" s="9"/>
      <c r="C15" s="29"/>
      <c r="D15" s="5" t="s">
        <v>421</v>
      </c>
      <c r="E15" s="5"/>
      <c r="F15" s="5"/>
      <c r="G15" s="21" t="s">
        <v>422</v>
      </c>
      <c r="H15" s="21" t="s">
        <v>422</v>
      </c>
      <c r="I15" s="3">
        <v>10</v>
      </c>
      <c r="J15" s="3"/>
      <c r="K15" s="3">
        <v>9</v>
      </c>
      <c r="L15" s="3"/>
      <c r="M15" s="3"/>
      <c r="N15" s="3"/>
    </row>
    <row r="16" ht="43" customHeight="1" spans="1:14">
      <c r="A16" s="6"/>
      <c r="B16" s="9"/>
      <c r="C16" s="7" t="s">
        <v>204</v>
      </c>
      <c r="D16" s="5" t="s">
        <v>423</v>
      </c>
      <c r="E16" s="5"/>
      <c r="F16" s="5"/>
      <c r="G16" s="22" t="s">
        <v>424</v>
      </c>
      <c r="H16" s="22" t="s">
        <v>424</v>
      </c>
      <c r="I16" s="3">
        <v>10</v>
      </c>
      <c r="J16" s="3"/>
      <c r="K16" s="3">
        <v>10</v>
      </c>
      <c r="L16" s="3"/>
      <c r="M16" s="3"/>
      <c r="N16" s="3"/>
    </row>
    <row r="17" ht="36" customHeight="1" spans="1:14">
      <c r="A17" s="6"/>
      <c r="B17" s="9"/>
      <c r="C17" s="7" t="s">
        <v>241</v>
      </c>
      <c r="D17" s="5" t="s">
        <v>425</v>
      </c>
      <c r="E17" s="5"/>
      <c r="F17" s="5"/>
      <c r="G17" s="23" t="s">
        <v>390</v>
      </c>
      <c r="H17" s="23" t="s">
        <v>390</v>
      </c>
      <c r="I17" s="3">
        <v>10</v>
      </c>
      <c r="J17" s="3"/>
      <c r="K17" s="3">
        <v>10</v>
      </c>
      <c r="L17" s="3"/>
      <c r="M17" s="3"/>
      <c r="N17" s="3"/>
    </row>
    <row r="18" ht="36" customHeight="1" spans="1:14">
      <c r="A18" s="6"/>
      <c r="B18" s="9"/>
      <c r="C18" s="9"/>
      <c r="D18" s="5" t="s">
        <v>426</v>
      </c>
      <c r="E18" s="5"/>
      <c r="F18" s="5"/>
      <c r="G18" s="23" t="s">
        <v>427</v>
      </c>
      <c r="H18" s="23" t="s">
        <v>427</v>
      </c>
      <c r="I18" s="3">
        <v>10</v>
      </c>
      <c r="J18" s="3"/>
      <c r="K18" s="3">
        <v>10</v>
      </c>
      <c r="L18" s="3"/>
      <c r="M18" s="3"/>
      <c r="N18" s="3"/>
    </row>
    <row r="19" ht="36" customHeight="1" spans="1:14">
      <c r="A19" s="6"/>
      <c r="B19" s="9"/>
      <c r="C19" s="9"/>
      <c r="D19" s="5" t="s">
        <v>428</v>
      </c>
      <c r="E19" s="5"/>
      <c r="F19" s="5"/>
      <c r="G19" s="23" t="s">
        <v>429</v>
      </c>
      <c r="H19" s="23" t="s">
        <v>429</v>
      </c>
      <c r="I19" s="3">
        <v>10</v>
      </c>
      <c r="J19" s="3"/>
      <c r="K19" s="3">
        <v>10</v>
      </c>
      <c r="L19" s="3"/>
      <c r="M19" s="3"/>
      <c r="N19" s="3"/>
    </row>
    <row r="20" ht="47" customHeight="1" spans="1:14">
      <c r="A20" s="6"/>
      <c r="B20" s="7" t="s">
        <v>213</v>
      </c>
      <c r="C20" s="30" t="s">
        <v>430</v>
      </c>
      <c r="D20" s="5" t="s">
        <v>357</v>
      </c>
      <c r="E20" s="5"/>
      <c r="F20" s="5"/>
      <c r="G20" s="21" t="s">
        <v>334</v>
      </c>
      <c r="H20" s="21" t="s">
        <v>334</v>
      </c>
      <c r="I20" s="3">
        <v>10</v>
      </c>
      <c r="J20" s="3"/>
      <c r="K20" s="3">
        <v>10</v>
      </c>
      <c r="L20" s="3"/>
      <c r="M20" s="3"/>
      <c r="N20" s="3"/>
    </row>
    <row r="21" ht="43" customHeight="1" spans="1:14">
      <c r="A21" s="6"/>
      <c r="B21" s="3" t="s">
        <v>219</v>
      </c>
      <c r="C21" s="7" t="s">
        <v>319</v>
      </c>
      <c r="D21" s="5" t="s">
        <v>338</v>
      </c>
      <c r="E21" s="5"/>
      <c r="F21" s="5"/>
      <c r="G21" s="25" t="s">
        <v>337</v>
      </c>
      <c r="H21" s="25" t="s">
        <v>337</v>
      </c>
      <c r="I21" s="3">
        <v>10</v>
      </c>
      <c r="J21" s="3"/>
      <c r="K21" s="3">
        <v>9</v>
      </c>
      <c r="L21" s="3"/>
      <c r="M21" s="3"/>
      <c r="N21" s="3"/>
    </row>
    <row r="22" ht="43" customHeight="1" spans="1:14">
      <c r="A22" s="6"/>
      <c r="B22" s="3"/>
      <c r="C22" s="9"/>
      <c r="D22" s="5" t="s">
        <v>339</v>
      </c>
      <c r="E22" s="5"/>
      <c r="F22" s="5"/>
      <c r="G22" s="28" t="s">
        <v>337</v>
      </c>
      <c r="H22" s="28" t="s">
        <v>337</v>
      </c>
      <c r="I22" s="3">
        <v>10</v>
      </c>
      <c r="J22" s="3"/>
      <c r="K22" s="3">
        <v>10</v>
      </c>
      <c r="L22" s="3"/>
      <c r="M22" s="3"/>
      <c r="N22" s="3"/>
    </row>
    <row r="23" ht="27" customHeight="1" spans="1:14">
      <c r="A23" s="3" t="s">
        <v>223</v>
      </c>
      <c r="B23" s="3"/>
      <c r="C23" s="3"/>
      <c r="D23" s="3"/>
      <c r="E23" s="3"/>
      <c r="F23" s="3"/>
      <c r="G23" s="3"/>
      <c r="H23" s="3"/>
      <c r="I23" s="3">
        <f>SUM(I15:J22)+J6</f>
        <v>90</v>
      </c>
      <c r="J23" s="3"/>
      <c r="K23" s="3">
        <f>SUM(K15:L22)+N6</f>
        <v>88</v>
      </c>
      <c r="L23" s="3"/>
      <c r="M23" s="19"/>
      <c r="N23" s="19"/>
    </row>
    <row r="24" spans="1:14">
      <c r="A24" s="14" t="s">
        <v>224</v>
      </c>
      <c r="B24" s="15" t="s">
        <v>225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0"/>
    </row>
    <row r="25" spans="1:14">
      <c r="A25" s="17" t="s">
        <v>226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ht="51.95" customHeight="1" spans="1:14">
      <c r="A26" s="17" t="s">
        <v>227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ht="41.1" customHeight="1" spans="1:14">
      <c r="A27" s="17" t="s">
        <v>228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ht="15.95" customHeight="1"/>
  </sheetData>
  <mergeCells count="98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3:H23"/>
    <mergeCell ref="I23:J23"/>
    <mergeCell ref="K23:L23"/>
    <mergeCell ref="M23:N23"/>
    <mergeCell ref="B24:N24"/>
    <mergeCell ref="A25:N25"/>
    <mergeCell ref="A26:N26"/>
    <mergeCell ref="A27:N27"/>
    <mergeCell ref="A10:A11"/>
    <mergeCell ref="A12:A22"/>
    <mergeCell ref="B13:B19"/>
    <mergeCell ref="B21:B22"/>
    <mergeCell ref="C13:C15"/>
    <mergeCell ref="C17:C19"/>
    <mergeCell ref="C21:C22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14583333333333" bottom="0.236111111111111" header="0.236111111111111" footer="0.156944444444444"/>
  <pageSetup paperSize="9" scale="85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12" workbookViewId="0">
      <selection activeCell="B19" sqref="B19:B20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358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1429</v>
      </c>
      <c r="F6" s="3">
        <f t="shared" si="0"/>
        <v>1429</v>
      </c>
      <c r="G6" s="3"/>
      <c r="H6" s="3">
        <f t="shared" si="0"/>
        <v>1429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1429</v>
      </c>
      <c r="F7" s="3">
        <v>1429</v>
      </c>
      <c r="G7" s="3"/>
      <c r="H7" s="3">
        <v>1429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359</v>
      </c>
      <c r="C11" s="5"/>
      <c r="D11" s="5"/>
      <c r="E11" s="5"/>
      <c r="F11" s="5"/>
      <c r="G11" s="5"/>
      <c r="H11" s="5" t="s">
        <v>359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45" customHeight="1" spans="1:14">
      <c r="A13" s="6"/>
      <c r="B13" s="3" t="s">
        <v>192</v>
      </c>
      <c r="C13" s="3" t="s">
        <v>193</v>
      </c>
      <c r="D13" s="5" t="s">
        <v>360</v>
      </c>
      <c r="E13" s="5"/>
      <c r="F13" s="5"/>
      <c r="G13" s="21" t="s">
        <v>363</v>
      </c>
      <c r="H13" s="21" t="s">
        <v>363</v>
      </c>
      <c r="I13" s="3">
        <v>10</v>
      </c>
      <c r="J13" s="3"/>
      <c r="K13" s="3">
        <v>9</v>
      </c>
      <c r="L13" s="3"/>
      <c r="M13" s="3"/>
      <c r="N13" s="3"/>
    </row>
    <row r="14" ht="48" customHeight="1" spans="1:14">
      <c r="A14" s="6"/>
      <c r="B14" s="3"/>
      <c r="C14" s="3"/>
      <c r="D14" s="5" t="s">
        <v>362</v>
      </c>
      <c r="E14" s="5"/>
      <c r="F14" s="5"/>
      <c r="G14" s="21" t="s">
        <v>363</v>
      </c>
      <c r="H14" s="21" t="s">
        <v>363</v>
      </c>
      <c r="I14" s="3">
        <v>10</v>
      </c>
      <c r="J14" s="3"/>
      <c r="K14" s="3">
        <v>9</v>
      </c>
      <c r="L14" s="3"/>
      <c r="M14" s="3"/>
      <c r="N14" s="3"/>
    </row>
    <row r="15" ht="48" customHeight="1" spans="1:14">
      <c r="A15" s="6"/>
      <c r="B15" s="3"/>
      <c r="C15" s="3" t="s">
        <v>204</v>
      </c>
      <c r="D15" s="5" t="s">
        <v>364</v>
      </c>
      <c r="E15" s="5"/>
      <c r="F15" s="5"/>
      <c r="G15" s="22">
        <v>1</v>
      </c>
      <c r="H15" s="22">
        <v>1</v>
      </c>
      <c r="I15" s="3">
        <v>5</v>
      </c>
      <c r="J15" s="3"/>
      <c r="K15" s="3">
        <v>4</v>
      </c>
      <c r="L15" s="3"/>
      <c r="M15" s="3"/>
      <c r="N15" s="3"/>
    </row>
    <row r="16" ht="43" customHeight="1" spans="1:14">
      <c r="A16" s="6"/>
      <c r="B16" s="3"/>
      <c r="C16" s="3"/>
      <c r="D16" s="5" t="s">
        <v>365</v>
      </c>
      <c r="E16" s="5"/>
      <c r="F16" s="5"/>
      <c r="G16" s="22">
        <v>1</v>
      </c>
      <c r="H16" s="22">
        <v>1</v>
      </c>
      <c r="I16" s="3">
        <v>5</v>
      </c>
      <c r="J16" s="3"/>
      <c r="K16" s="3">
        <v>4</v>
      </c>
      <c r="L16" s="3"/>
      <c r="M16" s="3"/>
      <c r="N16" s="3"/>
    </row>
    <row r="17" ht="36" customHeight="1" spans="1:14">
      <c r="A17" s="6"/>
      <c r="B17" s="3"/>
      <c r="C17" s="13" t="s">
        <v>241</v>
      </c>
      <c r="D17" s="5" t="s">
        <v>366</v>
      </c>
      <c r="E17" s="5"/>
      <c r="F17" s="5"/>
      <c r="G17" s="23" t="s">
        <v>367</v>
      </c>
      <c r="H17" s="23" t="s">
        <v>367</v>
      </c>
      <c r="I17" s="3">
        <v>10</v>
      </c>
      <c r="J17" s="3"/>
      <c r="K17" s="3">
        <v>10</v>
      </c>
      <c r="L17" s="3"/>
      <c r="M17" s="3"/>
      <c r="N17" s="3"/>
    </row>
    <row r="18" ht="42" customHeight="1" spans="1:14">
      <c r="A18" s="6"/>
      <c r="B18" s="3"/>
      <c r="C18" s="13" t="s">
        <v>209</v>
      </c>
      <c r="D18" s="5" t="s">
        <v>368</v>
      </c>
      <c r="E18" s="5"/>
      <c r="F18" s="5"/>
      <c r="G18" s="23" t="s">
        <v>356</v>
      </c>
      <c r="H18" s="23" t="s">
        <v>356</v>
      </c>
      <c r="I18" s="3">
        <v>10</v>
      </c>
      <c r="J18" s="3"/>
      <c r="K18" s="3">
        <v>10</v>
      </c>
      <c r="L18" s="3"/>
      <c r="M18" s="3"/>
      <c r="N18" s="3"/>
    </row>
    <row r="19" ht="36" customHeight="1" spans="1:14">
      <c r="A19" s="6"/>
      <c r="B19" s="9" t="s">
        <v>213</v>
      </c>
      <c r="C19" s="24" t="s">
        <v>216</v>
      </c>
      <c r="D19" s="5" t="s">
        <v>369</v>
      </c>
      <c r="E19" s="5"/>
      <c r="F19" s="5"/>
      <c r="G19" s="25" t="s">
        <v>143</v>
      </c>
      <c r="H19" s="25" t="s">
        <v>143</v>
      </c>
      <c r="I19" s="3">
        <v>10</v>
      </c>
      <c r="J19" s="3"/>
      <c r="K19" s="3">
        <v>10</v>
      </c>
      <c r="L19" s="3"/>
      <c r="M19" s="3"/>
      <c r="N19" s="3"/>
    </row>
    <row r="20" ht="47" customHeight="1" spans="1:14">
      <c r="A20" s="6"/>
      <c r="B20" s="9"/>
      <c r="C20" s="26"/>
      <c r="D20" s="5" t="s">
        <v>370</v>
      </c>
      <c r="E20" s="5"/>
      <c r="F20" s="5"/>
      <c r="G20" s="21" t="s">
        <v>334</v>
      </c>
      <c r="H20" s="21" t="s">
        <v>334</v>
      </c>
      <c r="I20" s="3">
        <v>10</v>
      </c>
      <c r="J20" s="3"/>
      <c r="K20" s="3">
        <v>10</v>
      </c>
      <c r="L20" s="3"/>
      <c r="M20" s="3"/>
      <c r="N20" s="3"/>
    </row>
    <row r="21" ht="48" customHeight="1" spans="1:14">
      <c r="A21" s="6"/>
      <c r="B21" s="3" t="s">
        <v>219</v>
      </c>
      <c r="C21" s="7" t="s">
        <v>319</v>
      </c>
      <c r="D21" s="5" t="s">
        <v>371</v>
      </c>
      <c r="E21" s="5"/>
      <c r="F21" s="5"/>
      <c r="G21" s="27" t="s">
        <v>372</v>
      </c>
      <c r="H21" s="27" t="s">
        <v>372</v>
      </c>
      <c r="I21" s="3">
        <v>10</v>
      </c>
      <c r="J21" s="3"/>
      <c r="K21" s="3">
        <v>9</v>
      </c>
      <c r="L21" s="3"/>
      <c r="M21" s="3"/>
      <c r="N21" s="3"/>
    </row>
    <row r="22" ht="48" customHeight="1" spans="1:14">
      <c r="A22" s="6"/>
      <c r="B22" s="3"/>
      <c r="C22" s="9"/>
      <c r="D22" s="5" t="s">
        <v>339</v>
      </c>
      <c r="E22" s="5"/>
      <c r="F22" s="5"/>
      <c r="G22" s="28" t="s">
        <v>372</v>
      </c>
      <c r="H22" s="28" t="s">
        <v>372</v>
      </c>
      <c r="I22" s="3">
        <v>10</v>
      </c>
      <c r="J22" s="3"/>
      <c r="K22" s="3">
        <v>10</v>
      </c>
      <c r="L22" s="3"/>
      <c r="M22" s="3"/>
      <c r="N22" s="3"/>
    </row>
    <row r="23" ht="27" customHeight="1" spans="1:14">
      <c r="A23" s="3" t="s">
        <v>223</v>
      </c>
      <c r="B23" s="3"/>
      <c r="C23" s="3"/>
      <c r="D23" s="3"/>
      <c r="E23" s="3"/>
      <c r="F23" s="3"/>
      <c r="G23" s="3"/>
      <c r="H23" s="3"/>
      <c r="I23" s="3">
        <f>SUM(I13:I22)+J6</f>
        <v>100</v>
      </c>
      <c r="J23" s="3"/>
      <c r="K23" s="3">
        <f>SUM(K13:L22)+N6</f>
        <v>95</v>
      </c>
      <c r="L23" s="3"/>
      <c r="M23" s="19"/>
      <c r="N23" s="19"/>
    </row>
    <row r="24" spans="1:14">
      <c r="A24" s="14" t="s">
        <v>224</v>
      </c>
      <c r="B24" s="15" t="s">
        <v>225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0"/>
    </row>
    <row r="25" spans="1:14">
      <c r="A25" s="17" t="s">
        <v>226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ht="51.95" customHeight="1" spans="1:14">
      <c r="A26" s="17" t="s">
        <v>227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ht="41.1" customHeight="1" spans="1:14">
      <c r="A27" s="17" t="s">
        <v>228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ht="15.95" customHeight="1"/>
  </sheetData>
  <mergeCells count="100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3:H23"/>
    <mergeCell ref="I23:J23"/>
    <mergeCell ref="K23:L23"/>
    <mergeCell ref="M23:N23"/>
    <mergeCell ref="B24:N24"/>
    <mergeCell ref="A25:N25"/>
    <mergeCell ref="A26:N26"/>
    <mergeCell ref="A27:N27"/>
    <mergeCell ref="A10:A11"/>
    <mergeCell ref="A12:A22"/>
    <mergeCell ref="B13:B18"/>
    <mergeCell ref="B19:B20"/>
    <mergeCell ref="B21:B22"/>
    <mergeCell ref="C13:C14"/>
    <mergeCell ref="C15:C16"/>
    <mergeCell ref="C19:C20"/>
    <mergeCell ref="C21:C22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14583333333333" bottom="0.236111111111111" header="0.236111111111111" footer="0.196527777777778"/>
  <pageSetup paperSize="9" scale="85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16" workbookViewId="0">
      <selection activeCell="D13" sqref="D13:G29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431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1701.13</v>
      </c>
      <c r="F6" s="3">
        <f t="shared" si="0"/>
        <v>1701.13</v>
      </c>
      <c r="G6" s="3"/>
      <c r="H6" s="3">
        <f t="shared" si="0"/>
        <v>1701.13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1701.13</v>
      </c>
      <c r="F7" s="3">
        <v>1701.13</v>
      </c>
      <c r="G7" s="3"/>
      <c r="H7" s="3">
        <v>1701.13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373</v>
      </c>
      <c r="C11" s="5"/>
      <c r="D11" s="5"/>
      <c r="E11" s="5"/>
      <c r="F11" s="5"/>
      <c r="G11" s="5"/>
      <c r="H11" s="5" t="s">
        <v>373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23" customHeight="1" spans="1:14">
      <c r="A13" s="6"/>
      <c r="B13" s="7" t="s">
        <v>192</v>
      </c>
      <c r="C13" s="3" t="s">
        <v>193</v>
      </c>
      <c r="D13" s="5" t="s">
        <v>374</v>
      </c>
      <c r="E13" s="5"/>
      <c r="F13" s="5"/>
      <c r="G13" s="8" t="s">
        <v>375</v>
      </c>
      <c r="H13" s="8" t="s">
        <v>375</v>
      </c>
      <c r="I13" s="3">
        <v>5</v>
      </c>
      <c r="J13" s="3"/>
      <c r="K13" s="3">
        <v>5</v>
      </c>
      <c r="L13" s="3"/>
      <c r="M13" s="3"/>
      <c r="N13" s="3"/>
    </row>
    <row r="14" ht="23" customHeight="1" spans="1:14">
      <c r="A14" s="6"/>
      <c r="B14" s="9"/>
      <c r="C14" s="3"/>
      <c r="D14" s="5" t="s">
        <v>376</v>
      </c>
      <c r="E14" s="5"/>
      <c r="F14" s="5"/>
      <c r="G14" s="8" t="s">
        <v>377</v>
      </c>
      <c r="H14" s="8" t="s">
        <v>377</v>
      </c>
      <c r="I14" s="3">
        <v>5</v>
      </c>
      <c r="J14" s="3"/>
      <c r="K14" s="3">
        <v>5</v>
      </c>
      <c r="L14" s="3"/>
      <c r="M14" s="3"/>
      <c r="N14" s="3"/>
    </row>
    <row r="15" ht="23" customHeight="1" spans="1:14">
      <c r="A15" s="6"/>
      <c r="B15" s="9"/>
      <c r="C15" s="3"/>
      <c r="D15" s="5" t="s">
        <v>378</v>
      </c>
      <c r="E15" s="5"/>
      <c r="F15" s="5"/>
      <c r="G15" s="8" t="s">
        <v>379</v>
      </c>
      <c r="H15" s="8" t="s">
        <v>379</v>
      </c>
      <c r="I15" s="3">
        <v>5</v>
      </c>
      <c r="J15" s="3"/>
      <c r="K15" s="3">
        <v>5</v>
      </c>
      <c r="L15" s="3"/>
      <c r="M15" s="3"/>
      <c r="N15" s="3"/>
    </row>
    <row r="16" ht="23" customHeight="1" spans="1:14">
      <c r="A16" s="6"/>
      <c r="B16" s="9"/>
      <c r="C16" s="3"/>
      <c r="D16" s="5" t="s">
        <v>380</v>
      </c>
      <c r="E16" s="5"/>
      <c r="F16" s="5"/>
      <c r="G16" s="8" t="s">
        <v>381</v>
      </c>
      <c r="H16" s="8" t="s">
        <v>381</v>
      </c>
      <c r="I16" s="3">
        <v>5</v>
      </c>
      <c r="J16" s="3"/>
      <c r="K16" s="3">
        <v>5</v>
      </c>
      <c r="L16" s="3"/>
      <c r="M16" s="3"/>
      <c r="N16" s="3"/>
    </row>
    <row r="17" ht="23" customHeight="1" spans="1:14">
      <c r="A17" s="6"/>
      <c r="B17" s="9"/>
      <c r="C17" s="3"/>
      <c r="D17" s="5" t="s">
        <v>382</v>
      </c>
      <c r="E17" s="5"/>
      <c r="F17" s="5"/>
      <c r="G17" s="8" t="s">
        <v>383</v>
      </c>
      <c r="H17" s="8" t="s">
        <v>383</v>
      </c>
      <c r="I17" s="3">
        <v>5</v>
      </c>
      <c r="J17" s="3"/>
      <c r="K17" s="3">
        <v>5</v>
      </c>
      <c r="L17" s="3"/>
      <c r="M17" s="3"/>
      <c r="N17" s="3"/>
    </row>
    <row r="18" ht="28" customHeight="1" spans="1:14">
      <c r="A18" s="6"/>
      <c r="B18" s="9"/>
      <c r="C18" s="3"/>
      <c r="D18" s="5" t="s">
        <v>384</v>
      </c>
      <c r="E18" s="5"/>
      <c r="F18" s="5"/>
      <c r="G18" s="8" t="s">
        <v>385</v>
      </c>
      <c r="H18" s="8" t="s">
        <v>385</v>
      </c>
      <c r="I18" s="3">
        <v>5</v>
      </c>
      <c r="J18" s="3"/>
      <c r="K18" s="3">
        <v>5</v>
      </c>
      <c r="L18" s="3"/>
      <c r="M18" s="3"/>
      <c r="N18" s="3"/>
    </row>
    <row r="19" ht="26" customHeight="1" spans="1:14">
      <c r="A19" s="6"/>
      <c r="B19" s="9"/>
      <c r="C19" s="3" t="s">
        <v>204</v>
      </c>
      <c r="D19" s="5" t="s">
        <v>386</v>
      </c>
      <c r="E19" s="5"/>
      <c r="F19" s="5"/>
      <c r="G19" s="10" t="s">
        <v>387</v>
      </c>
      <c r="H19" s="10" t="s">
        <v>387</v>
      </c>
      <c r="I19" s="3">
        <v>10</v>
      </c>
      <c r="J19" s="3"/>
      <c r="K19" s="3">
        <v>9</v>
      </c>
      <c r="L19" s="3"/>
      <c r="M19" s="3"/>
      <c r="N19" s="3"/>
    </row>
    <row r="20" ht="26" customHeight="1" spans="1:14">
      <c r="A20" s="6"/>
      <c r="B20" s="9"/>
      <c r="C20" s="3" t="s">
        <v>209</v>
      </c>
      <c r="D20" s="5" t="s">
        <v>388</v>
      </c>
      <c r="E20" s="5"/>
      <c r="F20" s="5"/>
      <c r="G20" s="10" t="s">
        <v>389</v>
      </c>
      <c r="H20" s="10" t="s">
        <v>389</v>
      </c>
      <c r="I20" s="3">
        <v>5</v>
      </c>
      <c r="J20" s="3"/>
      <c r="K20" s="3">
        <v>5</v>
      </c>
      <c r="L20" s="3"/>
      <c r="M20" s="3"/>
      <c r="N20" s="3"/>
    </row>
    <row r="21" ht="26" customHeight="1" spans="1:14">
      <c r="A21" s="6"/>
      <c r="B21" s="9"/>
      <c r="C21" s="7" t="s">
        <v>241</v>
      </c>
      <c r="D21" s="5" t="s">
        <v>374</v>
      </c>
      <c r="E21" s="5"/>
      <c r="F21" s="5"/>
      <c r="G21" s="11" t="s">
        <v>390</v>
      </c>
      <c r="H21" s="11" t="s">
        <v>390</v>
      </c>
      <c r="I21" s="3">
        <v>5</v>
      </c>
      <c r="J21" s="3"/>
      <c r="K21" s="3">
        <v>5</v>
      </c>
      <c r="L21" s="3"/>
      <c r="M21" s="3"/>
      <c r="N21" s="3"/>
    </row>
    <row r="22" ht="26" customHeight="1" spans="1:14">
      <c r="A22" s="6"/>
      <c r="B22" s="9"/>
      <c r="C22" s="9"/>
      <c r="D22" s="5" t="s">
        <v>376</v>
      </c>
      <c r="E22" s="5"/>
      <c r="F22" s="5"/>
      <c r="G22" s="11" t="s">
        <v>391</v>
      </c>
      <c r="H22" s="11" t="s">
        <v>391</v>
      </c>
      <c r="I22" s="3">
        <v>5</v>
      </c>
      <c r="J22" s="3"/>
      <c r="K22" s="3">
        <v>5</v>
      </c>
      <c r="L22" s="3"/>
      <c r="M22" s="3"/>
      <c r="N22" s="3"/>
    </row>
    <row r="23" ht="26" customHeight="1" spans="1:14">
      <c r="A23" s="6"/>
      <c r="B23" s="9"/>
      <c r="C23" s="9"/>
      <c r="D23" s="5" t="s">
        <v>378</v>
      </c>
      <c r="E23" s="5"/>
      <c r="F23" s="5"/>
      <c r="G23" s="11" t="s">
        <v>392</v>
      </c>
      <c r="H23" s="11" t="s">
        <v>392</v>
      </c>
      <c r="I23" s="3">
        <v>5</v>
      </c>
      <c r="J23" s="3"/>
      <c r="K23" s="3">
        <v>5</v>
      </c>
      <c r="L23" s="3"/>
      <c r="M23" s="3"/>
      <c r="N23" s="3"/>
    </row>
    <row r="24" ht="26" customHeight="1" spans="1:14">
      <c r="A24" s="6"/>
      <c r="B24" s="9"/>
      <c r="C24" s="9"/>
      <c r="D24" s="5" t="s">
        <v>380</v>
      </c>
      <c r="E24" s="5"/>
      <c r="F24" s="5"/>
      <c r="G24" s="11" t="s">
        <v>391</v>
      </c>
      <c r="H24" s="11" t="s">
        <v>391</v>
      </c>
      <c r="I24" s="3">
        <v>5</v>
      </c>
      <c r="J24" s="3"/>
      <c r="K24" s="3">
        <v>5</v>
      </c>
      <c r="L24" s="3"/>
      <c r="M24" s="3"/>
      <c r="N24" s="3"/>
    </row>
    <row r="25" ht="26" customHeight="1" spans="1:14">
      <c r="A25" s="6"/>
      <c r="B25" s="9"/>
      <c r="C25" s="9"/>
      <c r="D25" s="5" t="s">
        <v>382</v>
      </c>
      <c r="E25" s="5"/>
      <c r="F25" s="5"/>
      <c r="G25" s="11" t="s">
        <v>393</v>
      </c>
      <c r="H25" s="11" t="s">
        <v>393</v>
      </c>
      <c r="I25" s="3">
        <v>5</v>
      </c>
      <c r="J25" s="3"/>
      <c r="K25" s="3">
        <v>5</v>
      </c>
      <c r="L25" s="3"/>
      <c r="M25" s="3"/>
      <c r="N25" s="3"/>
    </row>
    <row r="26" ht="36" customHeight="1" spans="1:14">
      <c r="A26" s="6"/>
      <c r="B26" s="9"/>
      <c r="C26" s="12"/>
      <c r="D26" s="5" t="s">
        <v>384</v>
      </c>
      <c r="E26" s="5"/>
      <c r="F26" s="5"/>
      <c r="G26" s="11" t="s">
        <v>394</v>
      </c>
      <c r="H26" s="11" t="s">
        <v>394</v>
      </c>
      <c r="I26" s="3">
        <v>5</v>
      </c>
      <c r="J26" s="3"/>
      <c r="K26" s="3">
        <v>5</v>
      </c>
      <c r="L26" s="3"/>
      <c r="M26" s="3"/>
      <c r="N26" s="3"/>
    </row>
    <row r="27" ht="42" customHeight="1" spans="1:14">
      <c r="A27" s="6"/>
      <c r="B27" s="9"/>
      <c r="C27" s="13" t="s">
        <v>125</v>
      </c>
      <c r="D27" s="5" t="s">
        <v>395</v>
      </c>
      <c r="E27" s="5"/>
      <c r="F27" s="5"/>
      <c r="G27" s="10">
        <v>0.9</v>
      </c>
      <c r="H27" s="10">
        <v>0.9</v>
      </c>
      <c r="I27" s="3">
        <v>5</v>
      </c>
      <c r="J27" s="3"/>
      <c r="K27" s="3">
        <v>5</v>
      </c>
      <c r="L27" s="3"/>
      <c r="M27" s="3"/>
      <c r="N27" s="3"/>
    </row>
    <row r="28" ht="25" customHeight="1" spans="1:14">
      <c r="A28" s="6"/>
      <c r="B28" s="3" t="s">
        <v>219</v>
      </c>
      <c r="C28" s="7" t="s">
        <v>319</v>
      </c>
      <c r="D28" s="5" t="s">
        <v>338</v>
      </c>
      <c r="E28" s="5"/>
      <c r="F28" s="5"/>
      <c r="G28" s="10">
        <v>0.9</v>
      </c>
      <c r="H28" s="10">
        <v>0.9</v>
      </c>
      <c r="I28" s="3">
        <v>5</v>
      </c>
      <c r="J28" s="3"/>
      <c r="K28" s="3">
        <v>4</v>
      </c>
      <c r="L28" s="3"/>
      <c r="M28" s="3"/>
      <c r="N28" s="3"/>
    </row>
    <row r="29" ht="25" customHeight="1" spans="1:14">
      <c r="A29" s="6"/>
      <c r="B29" s="3"/>
      <c r="C29" s="9"/>
      <c r="D29" s="5" t="s">
        <v>339</v>
      </c>
      <c r="E29" s="5"/>
      <c r="F29" s="5"/>
      <c r="G29" s="10">
        <v>0.9</v>
      </c>
      <c r="H29" s="10">
        <v>0.9</v>
      </c>
      <c r="I29" s="3">
        <v>5</v>
      </c>
      <c r="J29" s="3"/>
      <c r="K29" s="3">
        <v>4</v>
      </c>
      <c r="L29" s="3"/>
      <c r="M29" s="3"/>
      <c r="N29" s="3"/>
    </row>
    <row r="30" ht="21" customHeight="1" spans="1:14">
      <c r="A30" s="3" t="s">
        <v>223</v>
      </c>
      <c r="B30" s="3"/>
      <c r="C30" s="3"/>
      <c r="D30" s="3"/>
      <c r="E30" s="3"/>
      <c r="F30" s="3"/>
      <c r="G30" s="3"/>
      <c r="H30" s="3"/>
      <c r="I30" s="3">
        <f>SUM(I13:J29)+J6</f>
        <v>100</v>
      </c>
      <c r="J30" s="3"/>
      <c r="K30" s="3">
        <f>SUM(K13:L29)+N6</f>
        <v>97</v>
      </c>
      <c r="L30" s="3"/>
      <c r="M30" s="19"/>
      <c r="N30" s="19"/>
    </row>
    <row r="31" spans="1:14">
      <c r="A31" s="14" t="s">
        <v>224</v>
      </c>
      <c r="B31" s="15" t="s">
        <v>225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0"/>
    </row>
    <row r="32" spans="1:14">
      <c r="A32" s="17" t="s">
        <v>226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ht="51.95" customHeight="1" spans="1:14">
      <c r="A33" s="17" t="s">
        <v>227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ht="41.1" customHeight="1" spans="1:14">
      <c r="A34" s="17" t="s">
        <v>228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ht="15.95" customHeight="1"/>
  </sheetData>
  <mergeCells count="126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B31:N31"/>
    <mergeCell ref="A32:N32"/>
    <mergeCell ref="A33:N33"/>
    <mergeCell ref="A34:N34"/>
    <mergeCell ref="A10:A11"/>
    <mergeCell ref="A12:A29"/>
    <mergeCell ref="B13:B27"/>
    <mergeCell ref="B28:B29"/>
    <mergeCell ref="C13:C18"/>
    <mergeCell ref="C21:C26"/>
    <mergeCell ref="C28:C29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54166666666667" bottom="0.196527777777778" header="0.236111111111111" footer="0.118055555555556"/>
  <pageSetup paperSize="9" scale="8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4"/>
  <sheetViews>
    <sheetView showGridLines="0" workbookViewId="0">
      <selection activeCell="A13" sqref="A13"/>
    </sheetView>
  </sheetViews>
  <sheetFormatPr defaultColWidth="9" defaultRowHeight="13.5"/>
  <cols>
    <col min="1" max="1" width="93" style="140" customWidth="1"/>
    <col min="2" max="16384" width="9" style="140"/>
  </cols>
  <sheetData>
    <row r="2" ht="54" spans="1:1">
      <c r="A2" s="141" t="s">
        <v>28</v>
      </c>
    </row>
    <row r="3" ht="29.25" customHeight="1" spans="1:1">
      <c r="A3" s="142"/>
    </row>
    <row r="4" ht="29.25" customHeight="1" spans="1:1">
      <c r="A4" s="143" t="s">
        <v>29</v>
      </c>
    </row>
    <row r="5" ht="29.25" customHeight="1" spans="1:1">
      <c r="A5" s="144" t="s">
        <v>30</v>
      </c>
    </row>
    <row r="6" ht="29.25" customHeight="1" spans="1:1">
      <c r="A6" s="145" t="s">
        <v>31</v>
      </c>
    </row>
    <row r="7" ht="29.25" customHeight="1" spans="1:1">
      <c r="A7" s="143" t="s">
        <v>32</v>
      </c>
    </row>
    <row r="8" ht="50.25" customHeight="1" spans="1:1">
      <c r="A8" s="144" t="s">
        <v>33</v>
      </c>
    </row>
    <row r="9" ht="29.25" customHeight="1" spans="1:1">
      <c r="A9" s="143" t="s">
        <v>34</v>
      </c>
    </row>
    <row r="10" ht="29.25" customHeight="1" spans="1:1">
      <c r="A10" s="145" t="s">
        <v>35</v>
      </c>
    </row>
    <row r="11" ht="29.25" customHeight="1" spans="1:1">
      <c r="A11" s="144" t="s">
        <v>36</v>
      </c>
    </row>
    <row r="12" ht="29.25" customHeight="1" spans="1:1">
      <c r="A12" s="144" t="s">
        <v>37</v>
      </c>
    </row>
    <row r="13" ht="60" customHeight="1" spans="1:1">
      <c r="A13" s="144" t="s">
        <v>38</v>
      </c>
    </row>
    <row r="14" ht="29.25" customHeight="1" spans="1:1">
      <c r="A14" s="143" t="s">
        <v>39</v>
      </c>
    </row>
    <row r="15" ht="78" customHeight="1" spans="1:1">
      <c r="A15" s="144" t="s">
        <v>40</v>
      </c>
    </row>
    <row r="16" ht="29.25" customHeight="1" spans="1:1">
      <c r="A16" s="144" t="s">
        <v>41</v>
      </c>
    </row>
    <row r="17" ht="29.25" customHeight="1" spans="1:1">
      <c r="A17" s="144" t="s">
        <v>42</v>
      </c>
    </row>
    <row r="18" ht="29.25" customHeight="1" spans="1:1">
      <c r="A18" s="144" t="s">
        <v>43</v>
      </c>
    </row>
    <row r="19" ht="29.25" customHeight="1" spans="1:1">
      <c r="A19" s="144" t="s">
        <v>44</v>
      </c>
    </row>
    <row r="20" ht="75.75" customHeight="1" spans="1:1">
      <c r="A20" s="144" t="s">
        <v>45</v>
      </c>
    </row>
    <row r="21" ht="29.25" customHeight="1" spans="1:1">
      <c r="A21" s="144" t="s">
        <v>46</v>
      </c>
    </row>
    <row r="22" ht="29.25" customHeight="1" spans="1:1">
      <c r="A22" s="144" t="s">
        <v>47</v>
      </c>
    </row>
    <row r="23" ht="29.25" customHeight="1" spans="1:1">
      <c r="A23" s="146" t="s">
        <v>48</v>
      </c>
    </row>
    <row r="24" ht="107.25" customHeight="1" spans="1:1">
      <c r="A24" s="144" t="s">
        <v>49</v>
      </c>
    </row>
    <row r="25" ht="29.25" customHeight="1" spans="1:1">
      <c r="A25" s="144" t="s">
        <v>41</v>
      </c>
    </row>
    <row r="26" ht="29.25" customHeight="1" spans="1:1">
      <c r="A26" s="144" t="s">
        <v>50</v>
      </c>
    </row>
    <row r="27" ht="29.25" customHeight="1" spans="1:1">
      <c r="A27" s="144" t="s">
        <v>51</v>
      </c>
    </row>
    <row r="28" ht="29.25" customHeight="1" spans="1:1">
      <c r="A28" s="144" t="s">
        <v>52</v>
      </c>
    </row>
    <row r="29" ht="80.25" customHeight="1" spans="1:1">
      <c r="A29" s="144" t="s">
        <v>53</v>
      </c>
    </row>
    <row r="30" ht="29.25" customHeight="1" spans="1:1">
      <c r="A30" s="144" t="s">
        <v>46</v>
      </c>
    </row>
    <row r="31" ht="29.25" customHeight="1" spans="1:1">
      <c r="A31" s="144" t="s">
        <v>47</v>
      </c>
    </row>
    <row r="32" ht="29.25" customHeight="1" spans="1:1">
      <c r="A32" s="143" t="s">
        <v>54</v>
      </c>
    </row>
    <row r="33" ht="29.25" customHeight="1" spans="1:1">
      <c r="A33" s="143" t="s">
        <v>55</v>
      </c>
    </row>
    <row r="34" ht="29.25" customHeight="1" spans="1:1">
      <c r="A34" s="147" t="s">
        <v>56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9"/>
  <sheetViews>
    <sheetView workbookViewId="0">
      <selection activeCell="E9" sqref="E9:I9"/>
    </sheetView>
  </sheetViews>
  <sheetFormatPr defaultColWidth="11" defaultRowHeight="14.25"/>
  <cols>
    <col min="1" max="1" width="13.25" style="78" customWidth="1"/>
    <col min="2" max="2" width="17.5" style="78" customWidth="1"/>
    <col min="3" max="3" width="12.75" style="78" customWidth="1"/>
    <col min="4" max="4" width="20.375" style="78" customWidth="1"/>
    <col min="5" max="5" width="12" style="78" customWidth="1"/>
    <col min="6" max="6" width="12.25" style="78" customWidth="1"/>
    <col min="7" max="7" width="5.25" style="78" customWidth="1"/>
    <col min="8" max="8" width="9.125" style="78" customWidth="1"/>
    <col min="9" max="9" width="19.75" style="78" customWidth="1"/>
    <col min="10" max="16378" width="11" style="78"/>
    <col min="16379" max="16384" width="11" style="80"/>
  </cols>
  <sheetData>
    <row r="1" s="78" customFormat="1" ht="27" customHeight="1" spans="1:9">
      <c r="A1" s="81" t="s">
        <v>57</v>
      </c>
      <c r="B1" s="82"/>
      <c r="C1" s="82"/>
      <c r="D1" s="82"/>
      <c r="E1" s="82"/>
      <c r="F1" s="82"/>
      <c r="G1" s="82"/>
      <c r="H1" s="82"/>
      <c r="I1" s="82"/>
    </row>
    <row r="2" s="78" customFormat="1" ht="27" customHeight="1" spans="1:9">
      <c r="A2" s="83" t="s">
        <v>58</v>
      </c>
      <c r="B2" s="84" t="s">
        <v>59</v>
      </c>
      <c r="C2" s="85"/>
      <c r="D2" s="85"/>
      <c r="E2" s="85"/>
      <c r="F2" s="85"/>
      <c r="G2" s="85"/>
      <c r="H2" s="85"/>
      <c r="I2" s="135"/>
    </row>
    <row r="3" s="78" customFormat="1" ht="26.25" customHeight="1" spans="1:9">
      <c r="A3" s="86" t="s">
        <v>60</v>
      </c>
      <c r="B3" s="87"/>
      <c r="C3" s="87" t="s">
        <v>61</v>
      </c>
      <c r="D3" s="88" t="s">
        <v>62</v>
      </c>
      <c r="E3" s="89" t="s">
        <v>63</v>
      </c>
      <c r="F3" s="90" t="s">
        <v>64</v>
      </c>
      <c r="G3" s="91"/>
      <c r="H3" s="92" t="s">
        <v>65</v>
      </c>
      <c r="I3" s="136" t="s">
        <v>66</v>
      </c>
    </row>
    <row r="4" s="78" customFormat="1" ht="16" customHeight="1" spans="1:9">
      <c r="A4" s="93"/>
      <c r="B4" s="94" t="s">
        <v>67</v>
      </c>
      <c r="C4" s="95">
        <f>22669.77-61+180</f>
        <v>22788.77</v>
      </c>
      <c r="D4" s="95">
        <f>D5+D6</f>
        <v>22849.77</v>
      </c>
      <c r="E4" s="95">
        <f>E5+E6</f>
        <v>22849.77</v>
      </c>
      <c r="F4" s="96">
        <f>E4/D4</f>
        <v>1</v>
      </c>
      <c r="G4" s="97"/>
      <c r="H4" s="98">
        <v>10</v>
      </c>
      <c r="I4" s="136">
        <v>10</v>
      </c>
    </row>
    <row r="5" s="78" customFormat="1" ht="16" customHeight="1" spans="1:9">
      <c r="A5" s="93"/>
      <c r="B5" s="99" t="s">
        <v>68</v>
      </c>
      <c r="C5" s="100">
        <f>9477.77+180</f>
        <v>9657.77</v>
      </c>
      <c r="D5" s="100">
        <f>9477.77+180</f>
        <v>9657.77</v>
      </c>
      <c r="E5" s="100">
        <f>9477.77+180</f>
        <v>9657.77</v>
      </c>
      <c r="F5" s="96">
        <f>E5/D5</f>
        <v>1</v>
      </c>
      <c r="G5" s="97"/>
      <c r="H5" s="98" t="s">
        <v>69</v>
      </c>
      <c r="I5" s="98" t="s">
        <v>69</v>
      </c>
    </row>
    <row r="6" s="78" customFormat="1" ht="16" customHeight="1" spans="1:9">
      <c r="A6" s="101"/>
      <c r="B6" s="99" t="s">
        <v>70</v>
      </c>
      <c r="C6" s="100">
        <f>13192-61</f>
        <v>13131</v>
      </c>
      <c r="D6" s="100">
        <v>13192</v>
      </c>
      <c r="E6" s="100">
        <v>13192</v>
      </c>
      <c r="F6" s="96">
        <f>E6/D6</f>
        <v>1</v>
      </c>
      <c r="G6" s="97"/>
      <c r="H6" s="98" t="s">
        <v>69</v>
      </c>
      <c r="I6" s="98" t="s">
        <v>69</v>
      </c>
    </row>
    <row r="7" s="78" customFormat="1" ht="23.25" customHeight="1" spans="1:9">
      <c r="A7" s="87" t="s">
        <v>71</v>
      </c>
      <c r="B7" s="86" t="s">
        <v>72</v>
      </c>
      <c r="C7" s="86"/>
      <c r="D7" s="86"/>
      <c r="E7" s="87" t="s">
        <v>73</v>
      </c>
      <c r="F7" s="87"/>
      <c r="G7" s="87"/>
      <c r="H7" s="87"/>
      <c r="I7" s="87"/>
    </row>
    <row r="8" s="78" customFormat="1" ht="30" customHeight="1" spans="1:9">
      <c r="A8" s="90"/>
      <c r="B8" s="102" t="s">
        <v>74</v>
      </c>
      <c r="C8" s="102"/>
      <c r="D8" s="102"/>
      <c r="E8" s="103" t="s">
        <v>75</v>
      </c>
      <c r="F8" s="103"/>
      <c r="G8" s="103"/>
      <c r="H8" s="103"/>
      <c r="I8" s="137"/>
    </row>
    <row r="9" s="78" customFormat="1" ht="30" customHeight="1" spans="1:9">
      <c r="A9" s="90"/>
      <c r="B9" s="102" t="s">
        <v>76</v>
      </c>
      <c r="C9" s="102"/>
      <c r="D9" s="102"/>
      <c r="E9" s="103" t="s">
        <v>77</v>
      </c>
      <c r="F9" s="103"/>
      <c r="G9" s="103"/>
      <c r="H9" s="103"/>
      <c r="I9" s="137"/>
    </row>
    <row r="10" s="78" customFormat="1" ht="30" customHeight="1" spans="1:9">
      <c r="A10" s="90"/>
      <c r="B10" s="102" t="s">
        <v>78</v>
      </c>
      <c r="C10" s="102"/>
      <c r="D10" s="102"/>
      <c r="E10" s="103" t="s">
        <v>79</v>
      </c>
      <c r="F10" s="103"/>
      <c r="G10" s="103"/>
      <c r="H10" s="103"/>
      <c r="I10" s="137"/>
    </row>
    <row r="11" s="78" customFormat="1" ht="30" customHeight="1" spans="1:9">
      <c r="A11" s="90"/>
      <c r="B11" s="102" t="s">
        <v>80</v>
      </c>
      <c r="C11" s="102"/>
      <c r="D11" s="102"/>
      <c r="E11" s="103" t="s">
        <v>81</v>
      </c>
      <c r="F11" s="103"/>
      <c r="G11" s="103"/>
      <c r="H11" s="103"/>
      <c r="I11" s="137"/>
    </row>
    <row r="12" s="78" customFormat="1" ht="30" customHeight="1" spans="1:9">
      <c r="A12" s="90"/>
      <c r="B12" s="102" t="s">
        <v>82</v>
      </c>
      <c r="C12" s="102"/>
      <c r="D12" s="102"/>
      <c r="E12" s="103" t="s">
        <v>83</v>
      </c>
      <c r="F12" s="103"/>
      <c r="G12" s="103"/>
      <c r="H12" s="103"/>
      <c r="I12" s="137"/>
    </row>
    <row r="13" s="78" customFormat="1" ht="30" customHeight="1" spans="1:9">
      <c r="A13" s="90"/>
      <c r="B13" s="102" t="s">
        <v>84</v>
      </c>
      <c r="C13" s="102"/>
      <c r="D13" s="102"/>
      <c r="E13" s="103" t="s">
        <v>85</v>
      </c>
      <c r="F13" s="103"/>
      <c r="G13" s="103"/>
      <c r="H13" s="103"/>
      <c r="I13" s="137"/>
    </row>
    <row r="14" s="78" customFormat="1" ht="23.25" customHeight="1" spans="1:9">
      <c r="A14" s="95" t="s">
        <v>86</v>
      </c>
      <c r="B14" s="88" t="s">
        <v>87</v>
      </c>
      <c r="C14" s="104" t="s">
        <v>88</v>
      </c>
      <c r="D14" s="89" t="s">
        <v>89</v>
      </c>
      <c r="E14" s="87" t="s">
        <v>90</v>
      </c>
      <c r="F14" s="87" t="s">
        <v>91</v>
      </c>
      <c r="G14" s="87" t="s">
        <v>65</v>
      </c>
      <c r="H14" s="87" t="s">
        <v>66</v>
      </c>
      <c r="I14" s="87" t="s">
        <v>92</v>
      </c>
    </row>
    <row r="15" s="78" customFormat="1" ht="23.25" customHeight="1" spans="1:9">
      <c r="A15" s="95"/>
      <c r="B15" s="105" t="s">
        <v>93</v>
      </c>
      <c r="C15" s="106" t="s">
        <v>94</v>
      </c>
      <c r="D15" s="107" t="s">
        <v>95</v>
      </c>
      <c r="E15" s="108">
        <v>1</v>
      </c>
      <c r="F15" s="108">
        <v>1</v>
      </c>
      <c r="G15" s="109">
        <v>2.5</v>
      </c>
      <c r="H15" s="110">
        <v>2.4</v>
      </c>
      <c r="I15" s="138"/>
    </row>
    <row r="16" s="78" customFormat="1" ht="23.25" customHeight="1" spans="1:9">
      <c r="A16" s="95"/>
      <c r="B16" s="111"/>
      <c r="C16" s="112"/>
      <c r="D16" s="107" t="s">
        <v>96</v>
      </c>
      <c r="E16" s="108">
        <v>1</v>
      </c>
      <c r="F16" s="108">
        <v>1</v>
      </c>
      <c r="G16" s="109">
        <v>2.5</v>
      </c>
      <c r="H16" s="110">
        <v>2.4</v>
      </c>
      <c r="I16" s="138"/>
    </row>
    <row r="17" s="78" customFormat="1" ht="23.25" customHeight="1" spans="1:9">
      <c r="A17" s="95"/>
      <c r="B17" s="111"/>
      <c r="C17" s="112"/>
      <c r="D17" s="107" t="s">
        <v>97</v>
      </c>
      <c r="E17" s="108">
        <v>1</v>
      </c>
      <c r="F17" s="108">
        <v>1</v>
      </c>
      <c r="G17" s="109">
        <v>2.5</v>
      </c>
      <c r="H17" s="110">
        <v>2.5</v>
      </c>
      <c r="I17" s="138"/>
    </row>
    <row r="18" s="78" customFormat="1" ht="23.25" customHeight="1" spans="1:9">
      <c r="A18" s="95"/>
      <c r="B18" s="111"/>
      <c r="C18" s="113"/>
      <c r="D18" s="107" t="s">
        <v>98</v>
      </c>
      <c r="E18" s="108">
        <v>0.8</v>
      </c>
      <c r="F18" s="108">
        <v>0.8</v>
      </c>
      <c r="G18" s="109">
        <v>2.5</v>
      </c>
      <c r="H18" s="110">
        <v>2.4</v>
      </c>
      <c r="I18" s="138"/>
    </row>
    <row r="19" s="78" customFormat="1" ht="23.25" customHeight="1" spans="1:9">
      <c r="A19" s="95"/>
      <c r="B19" s="111"/>
      <c r="C19" s="114" t="s">
        <v>99</v>
      </c>
      <c r="D19" s="107" t="s">
        <v>100</v>
      </c>
      <c r="E19" s="115" t="s">
        <v>101</v>
      </c>
      <c r="F19" s="115" t="s">
        <v>101</v>
      </c>
      <c r="G19" s="109">
        <v>5</v>
      </c>
      <c r="H19" s="110">
        <v>5</v>
      </c>
      <c r="I19" s="94"/>
    </row>
    <row r="20" s="78" customFormat="1" ht="23.25" customHeight="1" spans="1:9">
      <c r="A20" s="95"/>
      <c r="B20" s="111"/>
      <c r="C20" s="113"/>
      <c r="D20" s="107" t="s">
        <v>102</v>
      </c>
      <c r="E20" s="115" t="s">
        <v>103</v>
      </c>
      <c r="F20" s="115" t="s">
        <v>103</v>
      </c>
      <c r="G20" s="109">
        <v>5</v>
      </c>
      <c r="H20" s="110">
        <v>4</v>
      </c>
      <c r="I20" s="94"/>
    </row>
    <row r="21" s="78" customFormat="1" ht="23.25" customHeight="1" spans="1:9">
      <c r="A21" s="95"/>
      <c r="B21" s="111"/>
      <c r="C21" s="116" t="s">
        <v>104</v>
      </c>
      <c r="D21" s="107" t="s">
        <v>105</v>
      </c>
      <c r="E21" s="115" t="s">
        <v>103</v>
      </c>
      <c r="F21" s="115" t="s">
        <v>103</v>
      </c>
      <c r="G21" s="109">
        <v>5</v>
      </c>
      <c r="H21" s="110">
        <v>4</v>
      </c>
      <c r="I21" s="94"/>
    </row>
    <row r="22" s="78" customFormat="1" ht="23.25" customHeight="1" spans="1:9">
      <c r="A22" s="95"/>
      <c r="B22" s="111"/>
      <c r="C22" s="117" t="s">
        <v>106</v>
      </c>
      <c r="D22" s="107" t="s">
        <v>107</v>
      </c>
      <c r="E22" s="115" t="s">
        <v>103</v>
      </c>
      <c r="F22" s="115" t="s">
        <v>103</v>
      </c>
      <c r="G22" s="109">
        <v>5</v>
      </c>
      <c r="H22" s="110">
        <v>4</v>
      </c>
      <c r="I22" s="94"/>
    </row>
    <row r="23" s="78" customFormat="1" ht="23.25" customHeight="1" spans="1:9">
      <c r="A23" s="95"/>
      <c r="B23" s="111"/>
      <c r="C23" s="117" t="s">
        <v>108</v>
      </c>
      <c r="D23" s="107" t="s">
        <v>109</v>
      </c>
      <c r="E23" s="108">
        <v>1</v>
      </c>
      <c r="F23" s="108">
        <v>1</v>
      </c>
      <c r="G23" s="109">
        <v>5</v>
      </c>
      <c r="H23" s="110">
        <v>5</v>
      </c>
      <c r="I23" s="138"/>
    </row>
    <row r="24" s="78" customFormat="1" ht="23.25" customHeight="1" spans="1:9">
      <c r="A24" s="95"/>
      <c r="B24" s="118"/>
      <c r="C24" s="117" t="s">
        <v>110</v>
      </c>
      <c r="D24" s="107" t="s">
        <v>111</v>
      </c>
      <c r="E24" s="115" t="s">
        <v>101</v>
      </c>
      <c r="F24" s="115" t="s">
        <v>101</v>
      </c>
      <c r="G24" s="109">
        <v>5</v>
      </c>
      <c r="H24" s="110">
        <v>5</v>
      </c>
      <c r="I24" s="94"/>
    </row>
    <row r="25" s="78" customFormat="1" ht="23.25" customHeight="1" spans="1:9">
      <c r="A25" s="95"/>
      <c r="B25" s="119" t="s">
        <v>112</v>
      </c>
      <c r="C25" s="106" t="s">
        <v>113</v>
      </c>
      <c r="D25" s="107" t="s">
        <v>114</v>
      </c>
      <c r="E25" s="120" t="s">
        <v>115</v>
      </c>
      <c r="F25" s="120" t="s">
        <v>115</v>
      </c>
      <c r="G25" s="109">
        <v>2.5</v>
      </c>
      <c r="H25" s="110">
        <v>2.4</v>
      </c>
      <c r="I25" s="94"/>
    </row>
    <row r="26" s="78" customFormat="1" ht="23.25" customHeight="1" spans="1:9">
      <c r="A26" s="95"/>
      <c r="B26" s="121"/>
      <c r="C26" s="112"/>
      <c r="D26" s="107" t="s">
        <v>116</v>
      </c>
      <c r="E26" s="120" t="s">
        <v>117</v>
      </c>
      <c r="F26" s="120" t="s">
        <v>117</v>
      </c>
      <c r="G26" s="109">
        <v>2.5</v>
      </c>
      <c r="H26" s="110">
        <v>2.4</v>
      </c>
      <c r="I26" s="94"/>
    </row>
    <row r="27" s="78" customFormat="1" ht="23.25" customHeight="1" spans="1:9">
      <c r="A27" s="95"/>
      <c r="B27" s="121"/>
      <c r="C27" s="112"/>
      <c r="D27" s="107" t="s">
        <v>118</v>
      </c>
      <c r="E27" s="122" t="s">
        <v>119</v>
      </c>
      <c r="F27" s="122" t="s">
        <v>119</v>
      </c>
      <c r="G27" s="109">
        <v>2.5</v>
      </c>
      <c r="H27" s="110">
        <v>2.4</v>
      </c>
      <c r="I27" s="94"/>
    </row>
    <row r="28" s="78" customFormat="1" ht="23.25" customHeight="1" spans="1:9">
      <c r="A28" s="95"/>
      <c r="B28" s="121"/>
      <c r="C28" s="123"/>
      <c r="D28" s="107" t="s">
        <v>120</v>
      </c>
      <c r="E28" s="122" t="s">
        <v>121</v>
      </c>
      <c r="F28" s="122" t="s">
        <v>121</v>
      </c>
      <c r="G28" s="109">
        <v>2.5</v>
      </c>
      <c r="H28" s="110">
        <v>2.5</v>
      </c>
      <c r="I28" s="94"/>
    </row>
    <row r="29" s="78" customFormat="1" ht="23.25" customHeight="1" spans="1:9">
      <c r="A29" s="95"/>
      <c r="B29" s="121"/>
      <c r="C29" s="124" t="s">
        <v>122</v>
      </c>
      <c r="D29" s="107" t="s">
        <v>123</v>
      </c>
      <c r="E29" s="115" t="s">
        <v>124</v>
      </c>
      <c r="F29" s="115" t="s">
        <v>124</v>
      </c>
      <c r="G29" s="109">
        <v>5</v>
      </c>
      <c r="H29" s="110">
        <v>4</v>
      </c>
      <c r="I29" s="94"/>
    </row>
    <row r="30" s="78" customFormat="1" ht="23.25" customHeight="1" spans="1:9">
      <c r="A30" s="95"/>
      <c r="B30" s="121"/>
      <c r="C30" s="124"/>
      <c r="D30" s="107" t="s">
        <v>125</v>
      </c>
      <c r="E30" s="115" t="s">
        <v>126</v>
      </c>
      <c r="F30" s="115" t="s">
        <v>126</v>
      </c>
      <c r="G30" s="109">
        <v>5</v>
      </c>
      <c r="H30" s="110">
        <v>4</v>
      </c>
      <c r="I30" s="94"/>
    </row>
    <row r="31" s="78" customFormat="1" ht="23.25" customHeight="1" spans="1:9">
      <c r="A31" s="95"/>
      <c r="B31" s="121"/>
      <c r="C31" s="124"/>
      <c r="D31" s="107" t="s">
        <v>127</v>
      </c>
      <c r="E31" s="115" t="s">
        <v>128</v>
      </c>
      <c r="F31" s="115" t="s">
        <v>128</v>
      </c>
      <c r="G31" s="109">
        <v>2.5</v>
      </c>
      <c r="H31" s="110">
        <v>2.4</v>
      </c>
      <c r="I31" s="94"/>
    </row>
    <row r="32" s="78" customFormat="1" ht="21" customHeight="1" spans="1:9">
      <c r="A32" s="95"/>
      <c r="B32" s="121"/>
      <c r="C32" s="106" t="s">
        <v>129</v>
      </c>
      <c r="D32" s="125" t="s">
        <v>130</v>
      </c>
      <c r="E32" s="115" t="s">
        <v>131</v>
      </c>
      <c r="F32" s="115" t="s">
        <v>131</v>
      </c>
      <c r="G32" s="109">
        <v>2.5</v>
      </c>
      <c r="H32" s="110">
        <v>2.5</v>
      </c>
      <c r="I32" s="94"/>
    </row>
    <row r="33" s="78" customFormat="1" ht="21" customHeight="1" spans="1:9">
      <c r="A33" s="95"/>
      <c r="B33" s="126"/>
      <c r="C33" s="113"/>
      <c r="D33" s="125" t="s">
        <v>132</v>
      </c>
      <c r="E33" s="115" t="s">
        <v>133</v>
      </c>
      <c r="F33" s="115" t="s">
        <v>133</v>
      </c>
      <c r="G33" s="109">
        <v>2.5</v>
      </c>
      <c r="H33" s="110">
        <v>2.5</v>
      </c>
      <c r="I33" s="94"/>
    </row>
    <row r="34" s="78" customFormat="1" ht="21" customHeight="1" spans="1:9">
      <c r="A34" s="95"/>
      <c r="B34" s="127" t="s">
        <v>134</v>
      </c>
      <c r="C34" s="116" t="s">
        <v>135</v>
      </c>
      <c r="D34" s="107" t="s">
        <v>136</v>
      </c>
      <c r="E34" s="115" t="s">
        <v>137</v>
      </c>
      <c r="F34" s="115" t="s">
        <v>137</v>
      </c>
      <c r="G34" s="109">
        <v>5</v>
      </c>
      <c r="H34" s="110">
        <v>4</v>
      </c>
      <c r="I34" s="94"/>
    </row>
    <row r="35" s="78" customFormat="1" ht="21" customHeight="1" spans="1:9">
      <c r="A35" s="95"/>
      <c r="B35" s="111"/>
      <c r="C35" s="117" t="s">
        <v>138</v>
      </c>
      <c r="D35" s="107" t="s">
        <v>139</v>
      </c>
      <c r="E35" s="115" t="s">
        <v>140</v>
      </c>
      <c r="F35" s="115" t="s">
        <v>140</v>
      </c>
      <c r="G35" s="109">
        <v>5</v>
      </c>
      <c r="H35" s="110">
        <v>4</v>
      </c>
      <c r="I35" s="94"/>
    </row>
    <row r="36" s="78" customFormat="1" ht="21" customHeight="1" spans="1:9">
      <c r="A36" s="95"/>
      <c r="B36" s="111"/>
      <c r="C36" s="117" t="s">
        <v>141</v>
      </c>
      <c r="D36" s="107" t="s">
        <v>142</v>
      </c>
      <c r="E36" s="108" t="s">
        <v>143</v>
      </c>
      <c r="F36" s="108" t="s">
        <v>143</v>
      </c>
      <c r="G36" s="109">
        <v>2.5</v>
      </c>
      <c r="H36" s="110">
        <v>2.4</v>
      </c>
      <c r="I36" s="138"/>
    </row>
    <row r="37" s="78" customFormat="1" ht="21" customHeight="1" spans="1:9">
      <c r="A37" s="95"/>
      <c r="B37" s="111"/>
      <c r="C37" s="117" t="s">
        <v>144</v>
      </c>
      <c r="D37" s="107" t="s">
        <v>145</v>
      </c>
      <c r="E37" s="115" t="s">
        <v>137</v>
      </c>
      <c r="F37" s="115" t="s">
        <v>137</v>
      </c>
      <c r="G37" s="109">
        <v>2.5</v>
      </c>
      <c r="H37" s="110">
        <v>2.4</v>
      </c>
      <c r="I37" s="94"/>
    </row>
    <row r="38" s="78" customFormat="1" ht="21" customHeight="1" spans="1:9">
      <c r="A38" s="95"/>
      <c r="B38" s="111"/>
      <c r="C38" s="106" t="s">
        <v>146</v>
      </c>
      <c r="D38" s="128" t="s">
        <v>147</v>
      </c>
      <c r="E38" s="115" t="s">
        <v>137</v>
      </c>
      <c r="F38" s="115" t="s">
        <v>137</v>
      </c>
      <c r="G38" s="109">
        <v>2.5</v>
      </c>
      <c r="H38" s="110">
        <v>2.5</v>
      </c>
      <c r="I38" s="94"/>
    </row>
    <row r="39" s="78" customFormat="1" ht="21" customHeight="1" spans="1:9">
      <c r="A39" s="95"/>
      <c r="B39" s="95" t="s">
        <v>148</v>
      </c>
      <c r="C39" s="129" t="s">
        <v>149</v>
      </c>
      <c r="D39" s="128" t="s">
        <v>149</v>
      </c>
      <c r="E39" s="130" t="s">
        <v>143</v>
      </c>
      <c r="F39" s="130" t="s">
        <v>143</v>
      </c>
      <c r="G39" s="109">
        <v>2.5</v>
      </c>
      <c r="H39" s="110">
        <v>2.5</v>
      </c>
      <c r="I39" s="94"/>
    </row>
    <row r="40" s="78" customFormat="1" ht="21" customHeight="1" spans="1:9">
      <c r="A40" s="95"/>
      <c r="B40" s="95"/>
      <c r="C40" s="124" t="s">
        <v>150</v>
      </c>
      <c r="D40" s="99" t="s">
        <v>150</v>
      </c>
      <c r="E40" s="130" t="s">
        <v>143</v>
      </c>
      <c r="F40" s="130" t="s">
        <v>143</v>
      </c>
      <c r="G40" s="109">
        <v>2.5</v>
      </c>
      <c r="H40" s="110">
        <v>2.5</v>
      </c>
      <c r="I40" s="94"/>
    </row>
    <row r="41" s="78" customFormat="1" ht="21" customHeight="1" spans="1:9">
      <c r="A41" s="90" t="s">
        <v>151</v>
      </c>
      <c r="B41" s="131"/>
      <c r="C41" s="131"/>
      <c r="D41" s="131"/>
      <c r="E41" s="131"/>
      <c r="F41" s="131"/>
      <c r="G41" s="91"/>
      <c r="H41" s="95">
        <f>H40+H39+H38+H37+H36+H35+H34+H33+H32+H31+H30+H29+H28+H27+H26+H25+H24+H23+H22+H21+H20+H19+H18+H17+H16+H15+I4</f>
        <v>92.1</v>
      </c>
      <c r="I41" s="94"/>
    </row>
    <row r="42" s="78" customFormat="1" ht="23.25" customHeight="1" spans="1:9">
      <c r="A42" s="132" t="s">
        <v>152</v>
      </c>
      <c r="B42" s="133"/>
      <c r="C42" s="133"/>
      <c r="D42" s="133"/>
      <c r="E42" s="133"/>
      <c r="F42" s="133"/>
      <c r="G42" s="133"/>
      <c r="H42" s="133"/>
      <c r="I42" s="139"/>
    </row>
    <row r="43" s="79" customFormat="1" ht="57" customHeight="1" spans="1:9">
      <c r="A43" s="134" t="s">
        <v>153</v>
      </c>
      <c r="B43" s="134"/>
      <c r="C43" s="134"/>
      <c r="D43" s="134"/>
      <c r="E43" s="134"/>
      <c r="F43" s="134"/>
      <c r="G43" s="134"/>
      <c r="H43" s="134"/>
      <c r="I43" s="134"/>
    </row>
    <row r="44" s="79" customFormat="1" ht="42.75" customHeight="1" spans="1:9">
      <c r="A44" s="134" t="s">
        <v>154</v>
      </c>
      <c r="B44" s="134"/>
      <c r="C44" s="134"/>
      <c r="D44" s="134"/>
      <c r="E44" s="134"/>
      <c r="F44" s="134"/>
      <c r="G44" s="134"/>
      <c r="H44" s="134"/>
      <c r="I44" s="134"/>
    </row>
    <row r="45" s="78" customFormat="1" ht="13.5"/>
    <row r="46" s="78" customFormat="1" ht="13.5"/>
    <row r="47" s="78" customFormat="1" ht="13.5"/>
    <row r="48" s="78" customFormat="1" ht="13.5"/>
    <row r="49" s="78" customFormat="1" spans="16379:16381">
      <c r="XEY49" s="80"/>
      <c r="XEZ49" s="80"/>
      <c r="XFA49" s="80"/>
    </row>
  </sheetData>
  <mergeCells count="36">
    <mergeCell ref="A1:I1"/>
    <mergeCell ref="B2:I2"/>
    <mergeCell ref="F3:G3"/>
    <mergeCell ref="F4:G4"/>
    <mergeCell ref="F5:G5"/>
    <mergeCell ref="F6:G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D13"/>
    <mergeCell ref="E13:I13"/>
    <mergeCell ref="A41:G41"/>
    <mergeCell ref="A42:I42"/>
    <mergeCell ref="A43:I43"/>
    <mergeCell ref="A44:I44"/>
    <mergeCell ref="A3:A6"/>
    <mergeCell ref="A7:A13"/>
    <mergeCell ref="A14:A40"/>
    <mergeCell ref="B15:B24"/>
    <mergeCell ref="B25:B33"/>
    <mergeCell ref="B34:B38"/>
    <mergeCell ref="B39:B40"/>
    <mergeCell ref="C15:C18"/>
    <mergeCell ref="C19:C20"/>
    <mergeCell ref="C25:C28"/>
    <mergeCell ref="C29:C31"/>
    <mergeCell ref="C32:C33"/>
  </mergeCells>
  <pageMargins left="0.75" right="0.75" top="0.354166666666667" bottom="0.314583333333333" header="0.236111111111111" footer="0.275"/>
  <pageSetup paperSize="9" scale="72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13" sqref="E13"/>
    </sheetView>
  </sheetViews>
  <sheetFormatPr defaultColWidth="9" defaultRowHeight="13.5"/>
  <cols>
    <col min="1" max="1" width="8.125" style="48" customWidth="1"/>
    <col min="2" max="2" width="32.5" customWidth="1"/>
    <col min="3" max="4" width="12.625" customWidth="1"/>
    <col min="5" max="6" width="13.25" customWidth="1"/>
    <col min="7" max="11" width="12.625" customWidth="1"/>
  </cols>
  <sheetData>
    <row r="1" ht="57" customHeight="1" spans="1:11">
      <c r="A1" s="49" t="s">
        <v>155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="47" customFormat="1" ht="30" customHeight="1" spans="1:11">
      <c r="A2" s="68" t="s">
        <v>156</v>
      </c>
      <c r="B2" s="69" t="s">
        <v>157</v>
      </c>
      <c r="C2" s="70" t="s">
        <v>158</v>
      </c>
      <c r="D2" s="69" t="s">
        <v>159</v>
      </c>
      <c r="E2" s="69"/>
      <c r="F2" s="69"/>
      <c r="G2" s="69"/>
      <c r="H2" s="69"/>
      <c r="I2" s="69"/>
      <c r="J2" s="68" t="s">
        <v>160</v>
      </c>
      <c r="K2" s="68" t="s">
        <v>161</v>
      </c>
    </row>
    <row r="3" s="47" customFormat="1" ht="30" customHeight="1" spans="1:11">
      <c r="A3" s="71"/>
      <c r="B3" s="69"/>
      <c r="C3" s="70"/>
      <c r="D3" s="69" t="s">
        <v>62</v>
      </c>
      <c r="E3" s="69"/>
      <c r="F3" s="69"/>
      <c r="G3" s="69"/>
      <c r="H3" s="69" t="s">
        <v>162</v>
      </c>
      <c r="I3" s="69" t="s">
        <v>163</v>
      </c>
      <c r="J3" s="71"/>
      <c r="K3" s="71"/>
    </row>
    <row r="4" s="47" customFormat="1" ht="30" customHeight="1" spans="1:11">
      <c r="A4" s="72"/>
      <c r="B4" s="69"/>
      <c r="C4" s="70"/>
      <c r="D4" s="70" t="s">
        <v>164</v>
      </c>
      <c r="E4" s="69" t="s">
        <v>165</v>
      </c>
      <c r="F4" s="69" t="s">
        <v>166</v>
      </c>
      <c r="G4" s="69" t="s">
        <v>167</v>
      </c>
      <c r="H4" s="69"/>
      <c r="I4" s="70"/>
      <c r="J4" s="72"/>
      <c r="K4" s="71"/>
    </row>
    <row r="5" ht="30" customHeight="1" spans="1:11">
      <c r="A5" s="57">
        <v>1</v>
      </c>
      <c r="B5" s="73" t="s">
        <v>168</v>
      </c>
      <c r="C5" s="43" t="s">
        <v>59</v>
      </c>
      <c r="D5" s="57">
        <f t="shared" ref="D5:D14" si="0">E5+F5+G5</f>
        <v>339</v>
      </c>
      <c r="E5" s="74">
        <v>339</v>
      </c>
      <c r="F5" s="75"/>
      <c r="G5" s="75"/>
      <c r="H5" s="74">
        <f>E5</f>
        <v>339</v>
      </c>
      <c r="I5" s="77">
        <f>H5/D5</f>
        <v>1</v>
      </c>
      <c r="J5" s="57">
        <v>93</v>
      </c>
      <c r="K5" s="60"/>
    </row>
    <row r="6" ht="30" customHeight="1" spans="1:11">
      <c r="A6" s="57">
        <v>2</v>
      </c>
      <c r="B6" s="76" t="s">
        <v>169</v>
      </c>
      <c r="C6" s="43" t="s">
        <v>59</v>
      </c>
      <c r="D6" s="57">
        <f t="shared" si="0"/>
        <v>1061</v>
      </c>
      <c r="E6" s="57">
        <v>1061</v>
      </c>
      <c r="F6" s="60"/>
      <c r="G6" s="60"/>
      <c r="H6" s="74">
        <f>E6</f>
        <v>1061</v>
      </c>
      <c r="I6" s="77">
        <f>H6/D6</f>
        <v>1</v>
      </c>
      <c r="J6" s="57">
        <v>94</v>
      </c>
      <c r="K6" s="60"/>
    </row>
    <row r="7" ht="30" customHeight="1" spans="1:11">
      <c r="A7" s="57">
        <v>3</v>
      </c>
      <c r="B7" s="76" t="s">
        <v>170</v>
      </c>
      <c r="C7" s="43" t="s">
        <v>59</v>
      </c>
      <c r="D7" s="57">
        <f t="shared" si="0"/>
        <v>50</v>
      </c>
      <c r="E7" s="57">
        <v>50</v>
      </c>
      <c r="F7" s="60"/>
      <c r="G7" s="60"/>
      <c r="H7" s="74">
        <f t="shared" ref="H7:H14" si="1">E7</f>
        <v>50</v>
      </c>
      <c r="I7" s="77">
        <f t="shared" ref="I7:I14" si="2">H7/D7</f>
        <v>1</v>
      </c>
      <c r="J7" s="57">
        <v>93</v>
      </c>
      <c r="K7" s="60"/>
    </row>
    <row r="8" ht="30" customHeight="1" spans="1:11">
      <c r="A8" s="57">
        <v>4</v>
      </c>
      <c r="B8" s="76" t="s">
        <v>171</v>
      </c>
      <c r="C8" s="43" t="s">
        <v>59</v>
      </c>
      <c r="D8" s="57">
        <f t="shared" si="0"/>
        <v>1500</v>
      </c>
      <c r="E8" s="57">
        <v>1500</v>
      </c>
      <c r="F8" s="60"/>
      <c r="G8" s="60"/>
      <c r="H8" s="74">
        <f t="shared" si="1"/>
        <v>1500</v>
      </c>
      <c r="I8" s="77">
        <f t="shared" si="2"/>
        <v>1</v>
      </c>
      <c r="J8" s="57">
        <v>96</v>
      </c>
      <c r="K8" s="60"/>
    </row>
    <row r="9" ht="30" customHeight="1" spans="1:11">
      <c r="A9" s="57">
        <v>5</v>
      </c>
      <c r="B9" s="76" t="s">
        <v>172</v>
      </c>
      <c r="C9" s="43" t="s">
        <v>59</v>
      </c>
      <c r="D9" s="57">
        <f t="shared" si="0"/>
        <v>3000</v>
      </c>
      <c r="E9" s="57">
        <v>3000</v>
      </c>
      <c r="F9" s="57"/>
      <c r="G9" s="57"/>
      <c r="H9" s="74">
        <f t="shared" si="1"/>
        <v>3000</v>
      </c>
      <c r="I9" s="77">
        <f t="shared" si="2"/>
        <v>1</v>
      </c>
      <c r="J9" s="57">
        <v>97</v>
      </c>
      <c r="K9" s="60"/>
    </row>
    <row r="10" ht="30" customHeight="1" spans="1:11">
      <c r="A10" s="57">
        <v>6</v>
      </c>
      <c r="B10" s="76" t="s">
        <v>173</v>
      </c>
      <c r="C10" s="43" t="s">
        <v>59</v>
      </c>
      <c r="D10" s="57">
        <f t="shared" si="0"/>
        <v>203.4</v>
      </c>
      <c r="E10" s="57">
        <v>203.4</v>
      </c>
      <c r="F10" s="60"/>
      <c r="G10" s="60"/>
      <c r="H10" s="74">
        <f t="shared" si="1"/>
        <v>203.4</v>
      </c>
      <c r="I10" s="77">
        <f t="shared" si="2"/>
        <v>1</v>
      </c>
      <c r="J10" s="57">
        <v>97</v>
      </c>
      <c r="K10" s="60"/>
    </row>
    <row r="11" ht="30" customHeight="1" spans="1:11">
      <c r="A11" s="57">
        <v>7</v>
      </c>
      <c r="B11" s="76" t="s">
        <v>174</v>
      </c>
      <c r="C11" s="43" t="s">
        <v>59</v>
      </c>
      <c r="D11" s="57">
        <f t="shared" si="0"/>
        <v>310</v>
      </c>
      <c r="E11" s="11">
        <v>310</v>
      </c>
      <c r="F11" s="60"/>
      <c r="G11" s="60"/>
      <c r="H11" s="74">
        <f t="shared" si="1"/>
        <v>310</v>
      </c>
      <c r="I11" s="77">
        <f t="shared" si="2"/>
        <v>1</v>
      </c>
      <c r="J11" s="57">
        <v>93</v>
      </c>
      <c r="K11" s="60"/>
    </row>
    <row r="12" ht="30" customHeight="1" spans="1:11">
      <c r="A12" s="57">
        <v>8</v>
      </c>
      <c r="B12" s="76" t="s">
        <v>175</v>
      </c>
      <c r="C12" s="43" t="s">
        <v>59</v>
      </c>
      <c r="D12" s="57">
        <f t="shared" si="0"/>
        <v>250</v>
      </c>
      <c r="E12" s="57">
        <v>250</v>
      </c>
      <c r="F12" s="60"/>
      <c r="G12" s="60"/>
      <c r="H12" s="74">
        <f t="shared" si="1"/>
        <v>250</v>
      </c>
      <c r="I12" s="77">
        <f t="shared" si="2"/>
        <v>1</v>
      </c>
      <c r="J12" s="57">
        <v>95</v>
      </c>
      <c r="K12" s="60"/>
    </row>
    <row r="13" ht="30" customHeight="1" spans="1:11">
      <c r="A13" s="57">
        <v>9</v>
      </c>
      <c r="B13" s="76" t="s">
        <v>176</v>
      </c>
      <c r="C13" s="43" t="s">
        <v>59</v>
      </c>
      <c r="D13" s="57">
        <f t="shared" si="0"/>
        <v>860</v>
      </c>
      <c r="E13" s="57">
        <v>860</v>
      </c>
      <c r="F13" s="60"/>
      <c r="G13" s="60"/>
      <c r="H13" s="74">
        <f t="shared" si="1"/>
        <v>860</v>
      </c>
      <c r="I13" s="77">
        <f t="shared" si="2"/>
        <v>1</v>
      </c>
      <c r="J13" s="57">
        <v>95</v>
      </c>
      <c r="K13" s="60"/>
    </row>
    <row r="14" ht="30" customHeight="1" spans="1:11">
      <c r="A14" s="57">
        <v>10</v>
      </c>
      <c r="B14" s="76" t="s">
        <v>177</v>
      </c>
      <c r="C14" s="43" t="s">
        <v>59</v>
      </c>
      <c r="D14" s="57">
        <f t="shared" si="0"/>
        <v>38.33</v>
      </c>
      <c r="E14" s="57">
        <v>38.33</v>
      </c>
      <c r="F14" s="60"/>
      <c r="G14" s="60"/>
      <c r="H14" s="74">
        <f t="shared" si="1"/>
        <v>38.33</v>
      </c>
      <c r="I14" s="77">
        <f t="shared" si="2"/>
        <v>1</v>
      </c>
      <c r="J14" s="57">
        <v>97</v>
      </c>
      <c r="K14" s="60"/>
    </row>
    <row r="15" ht="30" customHeight="1" spans="1:11">
      <c r="A15" s="57"/>
      <c r="B15" s="76" t="s">
        <v>178</v>
      </c>
      <c r="C15" s="60"/>
      <c r="D15" s="57">
        <f>SUM(D5:D14)</f>
        <v>7611.73</v>
      </c>
      <c r="E15" s="57">
        <f>SUM(E5:E14)</f>
        <v>7611.73</v>
      </c>
      <c r="F15" s="57"/>
      <c r="G15" s="57"/>
      <c r="H15" s="57">
        <f>SUM(H5:H14)</f>
        <v>7611.73</v>
      </c>
      <c r="I15" s="60"/>
      <c r="J15" s="60"/>
      <c r="K15" s="60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ageMargins left="0.75" right="0.75" top="1" bottom="1" header="0.5" footer="0.5"/>
  <pageSetup paperSize="9" scale="81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3" workbookViewId="0">
      <selection activeCell="D13" sqref="D13:G31"/>
    </sheetView>
  </sheetViews>
  <sheetFormatPr defaultColWidth="9" defaultRowHeight="13.5"/>
  <cols>
    <col min="1" max="1" width="5.25" customWidth="1"/>
    <col min="3" max="3" width="9.59166666666667" customWidth="1"/>
    <col min="5" max="5" width="9.68333333333333" customWidth="1"/>
    <col min="6" max="6" width="6.275" customWidth="1"/>
    <col min="7" max="7" width="14.025" customWidth="1"/>
    <col min="8" max="8" width="14.3166666666667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180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>E7</f>
        <v>339</v>
      </c>
      <c r="F6" s="3">
        <f>F7</f>
        <v>339</v>
      </c>
      <c r="G6" s="3"/>
      <c r="H6" s="3">
        <f>H7</f>
        <v>339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339</v>
      </c>
      <c r="F7" s="3">
        <v>339</v>
      </c>
      <c r="G7" s="3"/>
      <c r="H7" s="3">
        <v>339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190</v>
      </c>
      <c r="C11" s="5"/>
      <c r="D11" s="5"/>
      <c r="E11" s="5"/>
      <c r="F11" s="5"/>
      <c r="G11" s="5"/>
      <c r="H11" s="5" t="s">
        <v>190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33" customHeight="1" spans="1:14">
      <c r="A13" s="6"/>
      <c r="B13" s="3" t="s">
        <v>192</v>
      </c>
      <c r="C13" s="3" t="s">
        <v>193</v>
      </c>
      <c r="D13" s="5" t="s">
        <v>194</v>
      </c>
      <c r="E13" s="5"/>
      <c r="F13" s="5"/>
      <c r="G13" s="42">
        <v>90</v>
      </c>
      <c r="H13" s="42">
        <v>90</v>
      </c>
      <c r="I13" s="3">
        <v>10</v>
      </c>
      <c r="J13" s="3"/>
      <c r="K13" s="3">
        <v>9</v>
      </c>
      <c r="L13" s="3"/>
      <c r="M13" s="3"/>
      <c r="N13" s="3"/>
    </row>
    <row r="14" ht="31" customHeight="1" spans="1:14">
      <c r="A14" s="6"/>
      <c r="B14" s="3"/>
      <c r="C14" s="3"/>
      <c r="D14" s="5" t="s">
        <v>195</v>
      </c>
      <c r="E14" s="5"/>
      <c r="F14" s="5"/>
      <c r="G14" s="42">
        <v>60</v>
      </c>
      <c r="H14" s="42">
        <v>60</v>
      </c>
      <c r="I14" s="3">
        <v>10</v>
      </c>
      <c r="J14" s="3"/>
      <c r="K14" s="3">
        <v>8</v>
      </c>
      <c r="L14" s="3"/>
      <c r="M14" s="3"/>
      <c r="N14" s="3"/>
    </row>
    <row r="15" ht="32" customHeight="1" spans="1:14">
      <c r="A15" s="6"/>
      <c r="B15" s="3"/>
      <c r="C15" s="3"/>
      <c r="D15" s="5" t="s">
        <v>196</v>
      </c>
      <c r="E15" s="5"/>
      <c r="F15" s="5"/>
      <c r="G15" s="42">
        <v>70</v>
      </c>
      <c r="H15" s="42">
        <v>70</v>
      </c>
      <c r="I15" s="3">
        <v>4</v>
      </c>
      <c r="J15" s="3"/>
      <c r="K15" s="3">
        <v>3</v>
      </c>
      <c r="L15" s="3"/>
      <c r="M15" s="3"/>
      <c r="N15" s="3"/>
    </row>
    <row r="16" ht="23" customHeight="1" spans="1:14">
      <c r="A16" s="6"/>
      <c r="B16" s="3"/>
      <c r="C16" s="3"/>
      <c r="D16" s="5" t="s">
        <v>197</v>
      </c>
      <c r="E16" s="5"/>
      <c r="F16" s="5"/>
      <c r="G16" s="42" t="s">
        <v>198</v>
      </c>
      <c r="H16" s="42" t="s">
        <v>198</v>
      </c>
      <c r="I16" s="3">
        <v>4</v>
      </c>
      <c r="J16" s="3"/>
      <c r="K16" s="3">
        <v>4</v>
      </c>
      <c r="L16" s="3"/>
      <c r="M16" s="3"/>
      <c r="N16" s="3"/>
    </row>
    <row r="17" ht="23" customHeight="1" spans="1:14">
      <c r="A17" s="6"/>
      <c r="B17" s="3"/>
      <c r="C17" s="3"/>
      <c r="D17" s="5" t="s">
        <v>199</v>
      </c>
      <c r="E17" s="5"/>
      <c r="F17" s="5"/>
      <c r="G17" s="42" t="s">
        <v>200</v>
      </c>
      <c r="H17" s="42" t="s">
        <v>200</v>
      </c>
      <c r="I17" s="3">
        <v>4</v>
      </c>
      <c r="J17" s="3"/>
      <c r="K17" s="3">
        <v>4</v>
      </c>
      <c r="L17" s="3"/>
      <c r="M17" s="3"/>
      <c r="N17" s="3"/>
    </row>
    <row r="18" ht="21" customHeight="1" spans="1:14">
      <c r="A18" s="6"/>
      <c r="B18" s="3"/>
      <c r="C18" s="3"/>
      <c r="D18" s="5" t="s">
        <v>201</v>
      </c>
      <c r="E18" s="5"/>
      <c r="F18" s="5"/>
      <c r="G18" s="42">
        <v>15000</v>
      </c>
      <c r="H18" s="42">
        <v>15000</v>
      </c>
      <c r="I18" s="3">
        <v>5</v>
      </c>
      <c r="J18" s="3"/>
      <c r="K18" s="3">
        <v>5</v>
      </c>
      <c r="L18" s="3"/>
      <c r="M18" s="3"/>
      <c r="N18" s="3"/>
    </row>
    <row r="19" ht="21" customHeight="1" spans="1:14">
      <c r="A19" s="6"/>
      <c r="B19" s="3"/>
      <c r="C19" s="3"/>
      <c r="D19" s="5" t="s">
        <v>202</v>
      </c>
      <c r="E19" s="5"/>
      <c r="F19" s="5"/>
      <c r="G19" s="42">
        <v>1000</v>
      </c>
      <c r="H19" s="42">
        <v>1000</v>
      </c>
      <c r="I19" s="3">
        <v>5</v>
      </c>
      <c r="J19" s="3"/>
      <c r="K19" s="3">
        <v>5</v>
      </c>
      <c r="L19" s="3"/>
      <c r="M19" s="3"/>
      <c r="N19" s="3"/>
    </row>
    <row r="20" ht="18" customHeight="1" spans="1:14">
      <c r="A20" s="6"/>
      <c r="B20" s="3"/>
      <c r="C20" s="3"/>
      <c r="D20" s="5" t="s">
        <v>203</v>
      </c>
      <c r="E20" s="5"/>
      <c r="F20" s="5"/>
      <c r="G20" s="42">
        <v>90</v>
      </c>
      <c r="H20" s="42">
        <v>90</v>
      </c>
      <c r="I20" s="3">
        <v>4</v>
      </c>
      <c r="J20" s="3"/>
      <c r="K20" s="3">
        <v>4</v>
      </c>
      <c r="L20" s="3"/>
      <c r="M20" s="3"/>
      <c r="N20" s="3"/>
    </row>
    <row r="21" ht="30" customHeight="1" spans="1:14">
      <c r="A21" s="6"/>
      <c r="B21" s="3"/>
      <c r="C21" s="3" t="s">
        <v>204</v>
      </c>
      <c r="D21" s="5" t="s">
        <v>205</v>
      </c>
      <c r="E21" s="5"/>
      <c r="F21" s="5"/>
      <c r="G21" s="42">
        <v>100</v>
      </c>
      <c r="H21" s="42">
        <v>100</v>
      </c>
      <c r="I21" s="3">
        <v>4</v>
      </c>
      <c r="J21" s="3"/>
      <c r="K21" s="3">
        <v>3</v>
      </c>
      <c r="L21" s="3"/>
      <c r="M21" s="3"/>
      <c r="N21" s="3"/>
    </row>
    <row r="22" ht="27" customHeight="1" spans="1:14">
      <c r="A22" s="6"/>
      <c r="B22" s="3"/>
      <c r="C22" s="3"/>
      <c r="D22" s="5" t="s">
        <v>206</v>
      </c>
      <c r="E22" s="5"/>
      <c r="F22" s="5"/>
      <c r="G22" s="42">
        <v>100</v>
      </c>
      <c r="H22" s="42">
        <v>100</v>
      </c>
      <c r="I22" s="3">
        <v>4</v>
      </c>
      <c r="J22" s="3"/>
      <c r="K22" s="3">
        <v>3</v>
      </c>
      <c r="L22" s="3"/>
      <c r="M22" s="3"/>
      <c r="N22" s="3"/>
    </row>
    <row r="23" ht="21" customHeight="1" spans="1:14">
      <c r="A23" s="6"/>
      <c r="B23" s="3"/>
      <c r="C23" s="3"/>
      <c r="D23" s="5" t="s">
        <v>207</v>
      </c>
      <c r="E23" s="5"/>
      <c r="F23" s="5"/>
      <c r="G23" s="42">
        <v>100</v>
      </c>
      <c r="H23" s="42">
        <v>100</v>
      </c>
      <c r="I23" s="3">
        <v>4</v>
      </c>
      <c r="J23" s="3"/>
      <c r="K23" s="3">
        <v>3</v>
      </c>
      <c r="L23" s="3"/>
      <c r="M23" s="3"/>
      <c r="N23" s="3"/>
    </row>
    <row r="24" ht="21" customHeight="1" spans="1:14">
      <c r="A24" s="6"/>
      <c r="B24" s="3"/>
      <c r="C24" s="3"/>
      <c r="D24" s="5" t="s">
        <v>208</v>
      </c>
      <c r="E24" s="5"/>
      <c r="F24" s="5"/>
      <c r="G24" s="42">
        <v>100</v>
      </c>
      <c r="H24" s="42">
        <v>100</v>
      </c>
      <c r="I24" s="3">
        <v>4</v>
      </c>
      <c r="J24" s="3"/>
      <c r="K24" s="3">
        <v>4</v>
      </c>
      <c r="L24" s="3"/>
      <c r="M24" s="3"/>
      <c r="N24" s="3"/>
    </row>
    <row r="25" ht="17" customHeight="1" spans="1:14">
      <c r="A25" s="6"/>
      <c r="B25" s="3"/>
      <c r="C25" s="3" t="s">
        <v>209</v>
      </c>
      <c r="D25" s="5" t="s">
        <v>210</v>
      </c>
      <c r="E25" s="5"/>
      <c r="F25" s="5"/>
      <c r="G25" s="43" t="s">
        <v>211</v>
      </c>
      <c r="H25" s="43" t="s">
        <v>211</v>
      </c>
      <c r="I25" s="3">
        <v>4</v>
      </c>
      <c r="J25" s="3"/>
      <c r="K25" s="3">
        <v>4</v>
      </c>
      <c r="L25" s="3"/>
      <c r="M25" s="3"/>
      <c r="N25" s="3"/>
    </row>
    <row r="26" ht="18" customHeight="1" spans="1:14">
      <c r="A26" s="6"/>
      <c r="B26" s="3"/>
      <c r="C26" s="3"/>
      <c r="D26" s="5" t="s">
        <v>212</v>
      </c>
      <c r="E26" s="5"/>
      <c r="F26" s="5"/>
      <c r="G26" s="43" t="s">
        <v>211</v>
      </c>
      <c r="H26" s="43" t="s">
        <v>211</v>
      </c>
      <c r="I26" s="3">
        <v>4</v>
      </c>
      <c r="J26" s="3"/>
      <c r="K26" s="3">
        <v>4</v>
      </c>
      <c r="L26" s="3"/>
      <c r="M26" s="3"/>
      <c r="N26" s="3"/>
    </row>
    <row r="27" ht="20" customHeight="1" spans="1:14">
      <c r="A27" s="6"/>
      <c r="B27" s="3" t="s">
        <v>213</v>
      </c>
      <c r="C27" s="3" t="s">
        <v>125</v>
      </c>
      <c r="D27" s="5" t="s">
        <v>214</v>
      </c>
      <c r="E27" s="5"/>
      <c r="F27" s="5"/>
      <c r="G27" s="42">
        <v>8</v>
      </c>
      <c r="H27" s="42">
        <v>8</v>
      </c>
      <c r="I27" s="3">
        <v>2</v>
      </c>
      <c r="J27" s="3"/>
      <c r="K27" s="3">
        <v>2</v>
      </c>
      <c r="L27" s="3"/>
      <c r="M27" s="3"/>
      <c r="N27" s="3"/>
    </row>
    <row r="28" ht="19" customHeight="1" spans="1:14">
      <c r="A28" s="6"/>
      <c r="B28" s="3"/>
      <c r="C28" s="3"/>
      <c r="D28" s="5" t="s">
        <v>215</v>
      </c>
      <c r="E28" s="5"/>
      <c r="F28" s="5"/>
      <c r="G28" s="42">
        <v>2000</v>
      </c>
      <c r="H28" s="42">
        <v>2000</v>
      </c>
      <c r="I28" s="3">
        <v>3</v>
      </c>
      <c r="J28" s="3"/>
      <c r="K28" s="3">
        <v>3</v>
      </c>
      <c r="L28" s="3"/>
      <c r="M28" s="3"/>
      <c r="N28" s="3"/>
    </row>
    <row r="29" ht="30" customHeight="1" spans="1:14">
      <c r="A29" s="6"/>
      <c r="B29" s="3"/>
      <c r="C29" s="3" t="s">
        <v>216</v>
      </c>
      <c r="D29" s="5" t="s">
        <v>217</v>
      </c>
      <c r="E29" s="5"/>
      <c r="F29" s="5"/>
      <c r="G29" s="42" t="s">
        <v>218</v>
      </c>
      <c r="H29" s="42" t="s">
        <v>218</v>
      </c>
      <c r="I29" s="3">
        <v>5</v>
      </c>
      <c r="J29" s="3"/>
      <c r="K29" s="3">
        <v>5</v>
      </c>
      <c r="L29" s="3"/>
      <c r="M29" s="3"/>
      <c r="N29" s="3"/>
    </row>
    <row r="30" ht="18" customHeight="1" spans="1:14">
      <c r="A30" s="6"/>
      <c r="B30" s="3" t="s">
        <v>219</v>
      </c>
      <c r="C30" s="3" t="s">
        <v>220</v>
      </c>
      <c r="D30" s="5" t="s">
        <v>221</v>
      </c>
      <c r="E30" s="5"/>
      <c r="F30" s="5"/>
      <c r="G30" s="42">
        <v>85</v>
      </c>
      <c r="H30" s="42">
        <v>85</v>
      </c>
      <c r="I30" s="3">
        <v>5</v>
      </c>
      <c r="J30" s="3"/>
      <c r="K30" s="3">
        <v>5</v>
      </c>
      <c r="L30" s="3"/>
      <c r="M30" s="3"/>
      <c r="N30" s="3"/>
    </row>
    <row r="31" ht="24" customHeight="1" spans="1:14">
      <c r="A31" s="6"/>
      <c r="B31" s="3"/>
      <c r="C31" s="3"/>
      <c r="D31" s="5" t="s">
        <v>222</v>
      </c>
      <c r="E31" s="5"/>
      <c r="F31" s="5"/>
      <c r="G31" s="42">
        <v>85</v>
      </c>
      <c r="H31" s="42">
        <v>85</v>
      </c>
      <c r="I31" s="3">
        <v>5</v>
      </c>
      <c r="J31" s="3"/>
      <c r="K31" s="3">
        <v>5</v>
      </c>
      <c r="L31" s="3"/>
      <c r="M31" s="3"/>
      <c r="N31" s="3"/>
    </row>
    <row r="32" ht="22" customHeight="1" spans="1:14">
      <c r="A32" s="3" t="s">
        <v>223</v>
      </c>
      <c r="B32" s="3"/>
      <c r="C32" s="3"/>
      <c r="D32" s="3"/>
      <c r="E32" s="3"/>
      <c r="F32" s="3"/>
      <c r="G32" s="3"/>
      <c r="H32" s="3"/>
      <c r="I32" s="3">
        <v>100</v>
      </c>
      <c r="J32" s="3"/>
      <c r="K32" s="3">
        <v>93</v>
      </c>
      <c r="L32" s="3"/>
      <c r="M32" s="19"/>
      <c r="N32" s="19"/>
    </row>
    <row r="33" spans="1:14">
      <c r="A33" s="14" t="s">
        <v>224</v>
      </c>
      <c r="B33" s="15" t="s">
        <v>225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0"/>
    </row>
    <row r="34" spans="1:14">
      <c r="A34" s="17" t="s">
        <v>226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ht="51.95" customHeight="1" spans="1:14">
      <c r="A35" s="17" t="s">
        <v>227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ht="41.1" customHeight="1" spans="1:14">
      <c r="A36" s="17" t="s">
        <v>228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ht="15.95" customHeight="1"/>
  </sheetData>
  <mergeCells count="137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34:N34"/>
    <mergeCell ref="A35:N35"/>
    <mergeCell ref="A36:N36"/>
    <mergeCell ref="A10:A11"/>
    <mergeCell ref="A12:A31"/>
    <mergeCell ref="B13:B26"/>
    <mergeCell ref="B27:B29"/>
    <mergeCell ref="B30:B31"/>
    <mergeCell ref="C13:C20"/>
    <mergeCell ref="C21:C24"/>
    <mergeCell ref="C25:C26"/>
    <mergeCell ref="C27:C28"/>
    <mergeCell ref="C30:C31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708333333333333" bottom="0.629861111111111" header="0.5" footer="0.5"/>
  <pageSetup paperSize="9"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B11" sqref="B11:G11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229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1000</v>
      </c>
      <c r="F6" s="3">
        <f t="shared" si="0"/>
        <v>1061</v>
      </c>
      <c r="G6" s="3"/>
      <c r="H6" s="3">
        <f t="shared" si="0"/>
        <v>1061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1000</v>
      </c>
      <c r="F7" s="3">
        <v>1061</v>
      </c>
      <c r="G7" s="3"/>
      <c r="H7" s="3">
        <v>1061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230</v>
      </c>
      <c r="C11" s="5"/>
      <c r="D11" s="5"/>
      <c r="E11" s="5"/>
      <c r="F11" s="5"/>
      <c r="G11" s="5"/>
      <c r="H11" s="5" t="s">
        <v>230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33" customHeight="1" spans="1:14">
      <c r="A13" s="6"/>
      <c r="B13" s="7" t="s">
        <v>192</v>
      </c>
      <c r="C13" s="3" t="s">
        <v>193</v>
      </c>
      <c r="D13" s="5" t="s">
        <v>231</v>
      </c>
      <c r="E13" s="5"/>
      <c r="F13" s="5"/>
      <c r="G13" s="11" t="s">
        <v>232</v>
      </c>
      <c r="H13" s="11" t="s">
        <v>232</v>
      </c>
      <c r="I13" s="3">
        <v>5</v>
      </c>
      <c r="J13" s="3"/>
      <c r="K13" s="3">
        <v>5</v>
      </c>
      <c r="L13" s="3"/>
      <c r="M13" s="3"/>
      <c r="N13" s="3"/>
    </row>
    <row r="14" ht="33" customHeight="1" spans="1:14">
      <c r="A14" s="6"/>
      <c r="B14" s="9"/>
      <c r="C14" s="3"/>
      <c r="D14" s="5" t="s">
        <v>233</v>
      </c>
      <c r="E14" s="5"/>
      <c r="F14" s="5"/>
      <c r="G14" s="11" t="s">
        <v>234</v>
      </c>
      <c r="H14" s="11" t="s">
        <v>234</v>
      </c>
      <c r="I14" s="3">
        <v>3</v>
      </c>
      <c r="J14" s="3"/>
      <c r="K14" s="3">
        <v>3</v>
      </c>
      <c r="L14" s="3"/>
      <c r="M14" s="3"/>
      <c r="N14" s="3"/>
    </row>
    <row r="15" ht="31" customHeight="1" spans="1:14">
      <c r="A15" s="6"/>
      <c r="B15" s="9"/>
      <c r="C15" s="3"/>
      <c r="D15" s="5" t="s">
        <v>235</v>
      </c>
      <c r="E15" s="5"/>
      <c r="F15" s="5"/>
      <c r="G15" s="11" t="s">
        <v>236</v>
      </c>
      <c r="H15" s="11" t="s">
        <v>236</v>
      </c>
      <c r="I15" s="3">
        <v>10</v>
      </c>
      <c r="J15" s="3"/>
      <c r="K15" s="3">
        <v>10</v>
      </c>
      <c r="L15" s="3"/>
      <c r="M15" s="3"/>
      <c r="N15" s="3"/>
    </row>
    <row r="16" ht="30" customHeight="1" spans="1:14">
      <c r="A16" s="6"/>
      <c r="B16" s="9"/>
      <c r="C16" s="3" t="s">
        <v>204</v>
      </c>
      <c r="D16" s="5" t="s">
        <v>237</v>
      </c>
      <c r="E16" s="5"/>
      <c r="F16" s="5"/>
      <c r="G16" s="11" t="s">
        <v>232</v>
      </c>
      <c r="H16" s="11" t="s">
        <v>232</v>
      </c>
      <c r="I16" s="3">
        <v>5</v>
      </c>
      <c r="J16" s="3"/>
      <c r="K16" s="3">
        <v>5</v>
      </c>
      <c r="L16" s="3"/>
      <c r="M16" s="3"/>
      <c r="N16" s="3"/>
    </row>
    <row r="17" ht="27" customHeight="1" spans="1:14">
      <c r="A17" s="6"/>
      <c r="B17" s="9"/>
      <c r="C17" s="3"/>
      <c r="D17" s="5" t="s">
        <v>238</v>
      </c>
      <c r="E17" s="5"/>
      <c r="F17" s="5"/>
      <c r="G17" s="35">
        <v>1</v>
      </c>
      <c r="H17" s="35">
        <v>1</v>
      </c>
      <c r="I17" s="3">
        <v>5</v>
      </c>
      <c r="J17" s="3"/>
      <c r="K17" s="3">
        <v>4</v>
      </c>
      <c r="L17" s="3"/>
      <c r="M17" s="3"/>
      <c r="N17" s="3"/>
    </row>
    <row r="18" ht="31" customHeight="1" spans="1:14">
      <c r="A18" s="6"/>
      <c r="B18" s="9"/>
      <c r="C18" s="3" t="s">
        <v>209</v>
      </c>
      <c r="D18" s="5" t="s">
        <v>239</v>
      </c>
      <c r="E18" s="5"/>
      <c r="F18" s="5"/>
      <c r="G18" s="35">
        <v>1</v>
      </c>
      <c r="H18" s="35">
        <v>1</v>
      </c>
      <c r="I18" s="3">
        <v>5</v>
      </c>
      <c r="J18" s="3"/>
      <c r="K18" s="3">
        <v>5</v>
      </c>
      <c r="L18" s="3"/>
      <c r="M18" s="3"/>
      <c r="N18" s="3"/>
    </row>
    <row r="19" ht="24" customHeight="1" spans="1:14">
      <c r="A19" s="6"/>
      <c r="B19" s="9"/>
      <c r="C19" s="3"/>
      <c r="D19" s="5" t="s">
        <v>240</v>
      </c>
      <c r="E19" s="5"/>
      <c r="F19" s="5"/>
      <c r="G19" s="35">
        <v>1</v>
      </c>
      <c r="H19" s="35">
        <v>1</v>
      </c>
      <c r="I19" s="3">
        <v>5</v>
      </c>
      <c r="J19" s="3"/>
      <c r="K19" s="3">
        <v>5</v>
      </c>
      <c r="L19" s="3"/>
      <c r="M19" s="3"/>
      <c r="N19" s="3"/>
    </row>
    <row r="20" ht="27" customHeight="1" spans="1:14">
      <c r="A20" s="6"/>
      <c r="B20" s="9"/>
      <c r="C20" s="7" t="s">
        <v>241</v>
      </c>
      <c r="D20" s="5" t="s">
        <v>242</v>
      </c>
      <c r="E20" s="5"/>
      <c r="F20" s="5"/>
      <c r="G20" s="11" t="s">
        <v>243</v>
      </c>
      <c r="H20" s="11" t="s">
        <v>243</v>
      </c>
      <c r="I20" s="3">
        <v>3</v>
      </c>
      <c r="J20" s="3"/>
      <c r="K20" s="3">
        <v>3</v>
      </c>
      <c r="L20" s="3"/>
      <c r="M20" s="3"/>
      <c r="N20" s="3"/>
    </row>
    <row r="21" ht="25" customHeight="1" spans="1:14">
      <c r="A21" s="6"/>
      <c r="B21" s="29"/>
      <c r="C21" s="29"/>
      <c r="D21" s="5" t="s">
        <v>244</v>
      </c>
      <c r="E21" s="5"/>
      <c r="F21" s="5"/>
      <c r="G21" s="11" t="s">
        <v>245</v>
      </c>
      <c r="H21" s="11" t="s">
        <v>245</v>
      </c>
      <c r="I21" s="3">
        <v>3</v>
      </c>
      <c r="J21" s="3"/>
      <c r="K21" s="3">
        <v>3</v>
      </c>
      <c r="L21" s="3"/>
      <c r="M21" s="3"/>
      <c r="N21" s="3"/>
    </row>
    <row r="22" ht="27" customHeight="1" spans="1:14">
      <c r="A22" s="6"/>
      <c r="B22" s="9" t="s">
        <v>213</v>
      </c>
      <c r="C22" s="29" t="s">
        <v>123</v>
      </c>
      <c r="D22" s="5" t="s">
        <v>246</v>
      </c>
      <c r="E22" s="5"/>
      <c r="F22" s="5"/>
      <c r="G22" s="38" t="s">
        <v>247</v>
      </c>
      <c r="H22" s="38" t="s">
        <v>247</v>
      </c>
      <c r="I22" s="3">
        <v>5</v>
      </c>
      <c r="J22" s="3"/>
      <c r="K22" s="3">
        <v>4</v>
      </c>
      <c r="L22" s="3"/>
      <c r="M22" s="3"/>
      <c r="N22" s="3"/>
    </row>
    <row r="23" ht="26" customHeight="1" spans="1:14">
      <c r="A23" s="6"/>
      <c r="B23" s="9"/>
      <c r="C23" s="3" t="s">
        <v>125</v>
      </c>
      <c r="D23" s="5" t="s">
        <v>248</v>
      </c>
      <c r="E23" s="5"/>
      <c r="F23" s="5"/>
      <c r="G23" s="38" t="s">
        <v>249</v>
      </c>
      <c r="H23" s="38" t="s">
        <v>249</v>
      </c>
      <c r="I23" s="3">
        <v>5</v>
      </c>
      <c r="J23" s="3"/>
      <c r="K23" s="3">
        <v>5</v>
      </c>
      <c r="L23" s="3"/>
      <c r="M23" s="3"/>
      <c r="N23" s="3"/>
    </row>
    <row r="24" ht="28" customHeight="1" spans="1:14">
      <c r="A24" s="6"/>
      <c r="B24" s="9"/>
      <c r="C24" s="3"/>
      <c r="D24" s="5" t="s">
        <v>250</v>
      </c>
      <c r="E24" s="5"/>
      <c r="F24" s="5"/>
      <c r="G24" s="39" t="s">
        <v>251</v>
      </c>
      <c r="H24" s="39" t="s">
        <v>251</v>
      </c>
      <c r="I24" s="3">
        <v>3</v>
      </c>
      <c r="J24" s="3"/>
      <c r="K24" s="3">
        <v>3</v>
      </c>
      <c r="L24" s="3"/>
      <c r="M24" s="3"/>
      <c r="N24" s="3"/>
    </row>
    <row r="25" ht="23" customHeight="1" spans="1:14">
      <c r="A25" s="6"/>
      <c r="B25" s="9"/>
      <c r="C25" s="3"/>
      <c r="D25" s="5" t="s">
        <v>252</v>
      </c>
      <c r="E25" s="5"/>
      <c r="F25" s="5"/>
      <c r="G25" s="33">
        <v>1</v>
      </c>
      <c r="H25" s="33">
        <v>1</v>
      </c>
      <c r="I25" s="3">
        <v>3</v>
      </c>
      <c r="J25" s="3"/>
      <c r="K25" s="3">
        <v>2</v>
      </c>
      <c r="L25" s="3"/>
      <c r="M25" s="3"/>
      <c r="N25" s="3"/>
    </row>
    <row r="26" ht="28" customHeight="1" spans="1:14">
      <c r="A26" s="6"/>
      <c r="B26" s="3" t="s">
        <v>219</v>
      </c>
      <c r="C26" s="3" t="s">
        <v>220</v>
      </c>
      <c r="D26" s="5" t="s">
        <v>253</v>
      </c>
      <c r="E26" s="5"/>
      <c r="F26" s="5"/>
      <c r="G26" s="38" t="s">
        <v>254</v>
      </c>
      <c r="H26" s="38" t="s">
        <v>254</v>
      </c>
      <c r="I26" s="3">
        <v>10</v>
      </c>
      <c r="J26" s="3"/>
      <c r="K26" s="3">
        <v>9</v>
      </c>
      <c r="L26" s="3"/>
      <c r="M26" s="3"/>
      <c r="N26" s="3"/>
    </row>
    <row r="27" ht="27" customHeight="1" spans="1:14">
      <c r="A27" s="6"/>
      <c r="B27" s="3"/>
      <c r="C27" s="3"/>
      <c r="D27" s="5" t="s">
        <v>255</v>
      </c>
      <c r="E27" s="5"/>
      <c r="F27" s="5"/>
      <c r="G27" s="38" t="s">
        <v>254</v>
      </c>
      <c r="H27" s="38" t="s">
        <v>254</v>
      </c>
      <c r="I27" s="3">
        <v>10</v>
      </c>
      <c r="J27" s="3"/>
      <c r="K27" s="3">
        <v>9</v>
      </c>
      <c r="L27" s="3"/>
      <c r="M27" s="3"/>
      <c r="N27" s="3"/>
    </row>
    <row r="28" ht="26" customHeight="1" spans="1:14">
      <c r="A28" s="6"/>
      <c r="B28" s="3"/>
      <c r="C28" s="3"/>
      <c r="D28" s="5" t="s">
        <v>222</v>
      </c>
      <c r="E28" s="5"/>
      <c r="F28" s="5"/>
      <c r="G28" s="38" t="s">
        <v>254</v>
      </c>
      <c r="H28" s="38" t="s">
        <v>254</v>
      </c>
      <c r="I28" s="3">
        <v>10</v>
      </c>
      <c r="J28" s="3"/>
      <c r="K28" s="3">
        <v>9</v>
      </c>
      <c r="L28" s="3"/>
      <c r="M28" s="3"/>
      <c r="N28" s="3"/>
    </row>
    <row r="29" ht="22" customHeight="1" spans="1:14">
      <c r="A29" s="3" t="s">
        <v>223</v>
      </c>
      <c r="B29" s="3"/>
      <c r="C29" s="3"/>
      <c r="D29" s="3"/>
      <c r="E29" s="3"/>
      <c r="F29" s="3"/>
      <c r="G29" s="3"/>
      <c r="H29" s="3"/>
      <c r="I29" s="3">
        <v>100</v>
      </c>
      <c r="J29" s="3"/>
      <c r="K29" s="3">
        <v>94</v>
      </c>
      <c r="L29" s="3"/>
      <c r="M29" s="19"/>
      <c r="N29" s="19"/>
    </row>
    <row r="30" spans="1:14">
      <c r="A30" s="14" t="s">
        <v>224</v>
      </c>
      <c r="B30" s="15" t="s">
        <v>225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0"/>
    </row>
    <row r="31" spans="1:14">
      <c r="A31" s="17" t="s">
        <v>226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ht="51.95" customHeight="1" spans="1:14">
      <c r="A32" s="17" t="s">
        <v>227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ht="41.1" customHeight="1" spans="1:14">
      <c r="A33" s="17" t="s">
        <v>228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ht="15.95" customHeight="1"/>
  </sheetData>
  <mergeCells count="126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B30:N30"/>
    <mergeCell ref="A31:N31"/>
    <mergeCell ref="A32:N32"/>
    <mergeCell ref="A33:N33"/>
    <mergeCell ref="A10:A11"/>
    <mergeCell ref="A12:A28"/>
    <mergeCell ref="B13:B21"/>
    <mergeCell ref="B22:B25"/>
    <mergeCell ref="B26:B28"/>
    <mergeCell ref="C13:C15"/>
    <mergeCell ref="C16:C17"/>
    <mergeCell ref="C18:C19"/>
    <mergeCell ref="C20:C21"/>
    <mergeCell ref="C23:C25"/>
    <mergeCell ref="C26:C28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66875" bottom="0.550694444444444" header="0.5" footer="0.5"/>
  <pageSetup paperSize="9"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11" sqref="B11:G11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256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50</v>
      </c>
      <c r="F6" s="3">
        <f t="shared" si="0"/>
        <v>50</v>
      </c>
      <c r="G6" s="3"/>
      <c r="H6" s="3">
        <f t="shared" si="0"/>
        <v>50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50</v>
      </c>
      <c r="F7" s="3">
        <v>50</v>
      </c>
      <c r="G7" s="3"/>
      <c r="H7" s="3">
        <v>50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257</v>
      </c>
      <c r="C11" s="5"/>
      <c r="D11" s="5"/>
      <c r="E11" s="5"/>
      <c r="F11" s="5"/>
      <c r="G11" s="5"/>
      <c r="H11" s="5" t="s">
        <v>257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33" customHeight="1" spans="1:14">
      <c r="A13" s="6"/>
      <c r="B13" s="3" t="s">
        <v>192</v>
      </c>
      <c r="C13" s="3" t="s">
        <v>193</v>
      </c>
      <c r="D13" s="5" t="s">
        <v>258</v>
      </c>
      <c r="E13" s="5"/>
      <c r="F13" s="5"/>
      <c r="G13" s="42">
        <v>90</v>
      </c>
      <c r="H13" s="42">
        <v>90</v>
      </c>
      <c r="I13" s="3">
        <v>5</v>
      </c>
      <c r="J13" s="3"/>
      <c r="K13" s="3">
        <v>5</v>
      </c>
      <c r="L13" s="3"/>
      <c r="M13" s="3"/>
      <c r="N13" s="3"/>
    </row>
    <row r="14" ht="33" customHeight="1" spans="1:14">
      <c r="A14" s="6"/>
      <c r="B14" s="3"/>
      <c r="C14" s="3"/>
      <c r="D14" s="5" t="s">
        <v>259</v>
      </c>
      <c r="E14" s="5"/>
      <c r="F14" s="5"/>
      <c r="G14" s="42">
        <v>60</v>
      </c>
      <c r="H14" s="42">
        <v>60</v>
      </c>
      <c r="I14" s="3">
        <v>5</v>
      </c>
      <c r="J14" s="3"/>
      <c r="K14" s="3">
        <v>4</v>
      </c>
      <c r="L14" s="3"/>
      <c r="M14" s="3"/>
      <c r="N14" s="3"/>
    </row>
    <row r="15" ht="33" customHeight="1" spans="1:14">
      <c r="A15" s="6"/>
      <c r="B15" s="3"/>
      <c r="C15" s="3"/>
      <c r="D15" s="5" t="s">
        <v>260</v>
      </c>
      <c r="E15" s="5"/>
      <c r="F15" s="5"/>
      <c r="G15" s="42">
        <v>70</v>
      </c>
      <c r="H15" s="42">
        <v>70</v>
      </c>
      <c r="I15" s="3">
        <v>5</v>
      </c>
      <c r="J15" s="3"/>
      <c r="K15" s="3">
        <v>4</v>
      </c>
      <c r="L15" s="3"/>
      <c r="M15" s="3"/>
      <c r="N15" s="3"/>
    </row>
    <row r="16" ht="18" customHeight="1" spans="1:14">
      <c r="A16" s="6"/>
      <c r="B16" s="3"/>
      <c r="C16" s="3"/>
      <c r="D16" s="5" t="s">
        <v>197</v>
      </c>
      <c r="E16" s="5"/>
      <c r="F16" s="5"/>
      <c r="G16" s="42" t="s">
        <v>198</v>
      </c>
      <c r="H16" s="42" t="s">
        <v>198</v>
      </c>
      <c r="I16" s="3">
        <v>5</v>
      </c>
      <c r="J16" s="3"/>
      <c r="K16" s="3">
        <v>5</v>
      </c>
      <c r="L16" s="3"/>
      <c r="M16" s="3"/>
      <c r="N16" s="3"/>
    </row>
    <row r="17" ht="17" customHeight="1" spans="1:14">
      <c r="A17" s="6"/>
      <c r="B17" s="3"/>
      <c r="C17" s="3"/>
      <c r="D17" s="5" t="s">
        <v>199</v>
      </c>
      <c r="E17" s="5"/>
      <c r="F17" s="5"/>
      <c r="G17" s="42" t="s">
        <v>200</v>
      </c>
      <c r="H17" s="42" t="s">
        <v>200</v>
      </c>
      <c r="I17" s="3">
        <v>5</v>
      </c>
      <c r="J17" s="3"/>
      <c r="K17" s="3">
        <v>5</v>
      </c>
      <c r="L17" s="3"/>
      <c r="M17" s="3"/>
      <c r="N17" s="3"/>
    </row>
    <row r="18" ht="18" customHeight="1" spans="1:14">
      <c r="A18" s="6"/>
      <c r="B18" s="3"/>
      <c r="C18" s="3"/>
      <c r="D18" s="5" t="s">
        <v>201</v>
      </c>
      <c r="E18" s="5"/>
      <c r="F18" s="5"/>
      <c r="G18" s="42">
        <v>15000</v>
      </c>
      <c r="H18" s="42">
        <v>15000</v>
      </c>
      <c r="I18" s="3">
        <v>5</v>
      </c>
      <c r="J18" s="3"/>
      <c r="K18" s="3">
        <v>4</v>
      </c>
      <c r="L18" s="3"/>
      <c r="M18" s="3"/>
      <c r="N18" s="3"/>
    </row>
    <row r="19" ht="25" customHeight="1" spans="1:14">
      <c r="A19" s="6"/>
      <c r="B19" s="3"/>
      <c r="C19" s="3"/>
      <c r="D19" s="5" t="s">
        <v>202</v>
      </c>
      <c r="E19" s="5"/>
      <c r="F19" s="5"/>
      <c r="G19" s="42">
        <v>1000</v>
      </c>
      <c r="H19" s="42">
        <v>1000</v>
      </c>
      <c r="I19" s="3">
        <v>5</v>
      </c>
      <c r="J19" s="3"/>
      <c r="K19" s="3">
        <v>4</v>
      </c>
      <c r="L19" s="3"/>
      <c r="M19" s="3"/>
      <c r="N19" s="3"/>
    </row>
    <row r="20" ht="22" customHeight="1" spans="1:14">
      <c r="A20" s="6"/>
      <c r="B20" s="3"/>
      <c r="C20" s="3"/>
      <c r="D20" s="5" t="s">
        <v>203</v>
      </c>
      <c r="E20" s="5"/>
      <c r="F20" s="5"/>
      <c r="G20" s="42">
        <v>90</v>
      </c>
      <c r="H20" s="42">
        <v>90</v>
      </c>
      <c r="I20" s="3">
        <v>5</v>
      </c>
      <c r="J20" s="3"/>
      <c r="K20" s="3">
        <v>4</v>
      </c>
      <c r="L20" s="3"/>
      <c r="M20" s="3"/>
      <c r="N20" s="3"/>
    </row>
    <row r="21" ht="23" customHeight="1" spans="1:14">
      <c r="A21" s="6"/>
      <c r="B21" s="3"/>
      <c r="C21" s="3" t="s">
        <v>204</v>
      </c>
      <c r="D21" s="5" t="s">
        <v>205</v>
      </c>
      <c r="E21" s="5"/>
      <c r="F21" s="5"/>
      <c r="G21" s="42">
        <v>100</v>
      </c>
      <c r="H21" s="42">
        <v>100</v>
      </c>
      <c r="I21" s="3">
        <v>5</v>
      </c>
      <c r="J21" s="3"/>
      <c r="K21" s="3">
        <v>5</v>
      </c>
      <c r="L21" s="3"/>
      <c r="M21" s="3"/>
      <c r="N21" s="3"/>
    </row>
    <row r="22" ht="24" customHeight="1" spans="1:14">
      <c r="A22" s="6"/>
      <c r="B22" s="3"/>
      <c r="C22" s="3"/>
      <c r="D22" s="5" t="s">
        <v>206</v>
      </c>
      <c r="E22" s="5"/>
      <c r="F22" s="5"/>
      <c r="G22" s="42">
        <v>100</v>
      </c>
      <c r="H22" s="42">
        <v>100</v>
      </c>
      <c r="I22" s="3">
        <v>5</v>
      </c>
      <c r="J22" s="3"/>
      <c r="K22" s="3">
        <v>4</v>
      </c>
      <c r="L22" s="3"/>
      <c r="M22" s="3"/>
      <c r="N22" s="3"/>
    </row>
    <row r="23" ht="24" customHeight="1" spans="1:14">
      <c r="A23" s="6"/>
      <c r="B23" s="3"/>
      <c r="C23" s="3"/>
      <c r="D23" s="5" t="s">
        <v>207</v>
      </c>
      <c r="E23" s="5"/>
      <c r="F23" s="5"/>
      <c r="G23" s="42">
        <v>100</v>
      </c>
      <c r="H23" s="42">
        <v>100</v>
      </c>
      <c r="I23" s="3">
        <v>4</v>
      </c>
      <c r="J23" s="3"/>
      <c r="K23" s="3">
        <v>3</v>
      </c>
      <c r="L23" s="3"/>
      <c r="M23" s="3"/>
      <c r="N23" s="3"/>
    </row>
    <row r="24" ht="18" customHeight="1" spans="1:14">
      <c r="A24" s="6"/>
      <c r="B24" s="3"/>
      <c r="C24" s="3"/>
      <c r="D24" s="5" t="s">
        <v>208</v>
      </c>
      <c r="E24" s="5"/>
      <c r="F24" s="5"/>
      <c r="G24" s="42">
        <v>100</v>
      </c>
      <c r="H24" s="42">
        <v>100</v>
      </c>
      <c r="I24" s="3">
        <v>4</v>
      </c>
      <c r="J24" s="3"/>
      <c r="K24" s="3">
        <v>4</v>
      </c>
      <c r="L24" s="3"/>
      <c r="M24" s="3"/>
      <c r="N24" s="3"/>
    </row>
    <row r="25" ht="21" customHeight="1" spans="1:14">
      <c r="A25" s="6"/>
      <c r="B25" s="3"/>
      <c r="C25" s="3" t="s">
        <v>209</v>
      </c>
      <c r="D25" s="5" t="s">
        <v>210</v>
      </c>
      <c r="E25" s="5"/>
      <c r="F25" s="5"/>
      <c r="G25" s="43" t="s">
        <v>211</v>
      </c>
      <c r="H25" s="43" t="s">
        <v>211</v>
      </c>
      <c r="I25" s="3">
        <v>5</v>
      </c>
      <c r="J25" s="3"/>
      <c r="K25" s="3">
        <v>5</v>
      </c>
      <c r="L25" s="3"/>
      <c r="M25" s="3"/>
      <c r="N25" s="3"/>
    </row>
    <row r="26" ht="24" customHeight="1" spans="1:14">
      <c r="A26" s="6"/>
      <c r="B26" s="3"/>
      <c r="C26" s="3"/>
      <c r="D26" s="5" t="s">
        <v>212</v>
      </c>
      <c r="E26" s="5"/>
      <c r="F26" s="5"/>
      <c r="G26" s="43" t="s">
        <v>211</v>
      </c>
      <c r="H26" s="43" t="s">
        <v>211</v>
      </c>
      <c r="I26" s="3">
        <v>5</v>
      </c>
      <c r="J26" s="3"/>
      <c r="K26" s="3">
        <v>5</v>
      </c>
      <c r="L26" s="3"/>
      <c r="M26" s="3"/>
      <c r="N26" s="3"/>
    </row>
    <row r="27" ht="20" customHeight="1" spans="1:14">
      <c r="A27" s="6"/>
      <c r="B27" s="9" t="s">
        <v>213</v>
      </c>
      <c r="C27" s="9" t="s">
        <v>125</v>
      </c>
      <c r="D27" s="5" t="s">
        <v>214</v>
      </c>
      <c r="E27" s="5"/>
      <c r="F27" s="5"/>
      <c r="G27" s="42">
        <v>3</v>
      </c>
      <c r="H27" s="42">
        <v>3</v>
      </c>
      <c r="I27" s="3">
        <v>3</v>
      </c>
      <c r="J27" s="3"/>
      <c r="K27" s="3">
        <v>3</v>
      </c>
      <c r="L27" s="3"/>
      <c r="M27" s="3"/>
      <c r="N27" s="3"/>
    </row>
    <row r="28" ht="20" customHeight="1" spans="1:14">
      <c r="A28" s="6"/>
      <c r="B28" s="9"/>
      <c r="C28" s="29"/>
      <c r="D28" s="5" t="s">
        <v>215</v>
      </c>
      <c r="E28" s="5"/>
      <c r="F28" s="5"/>
      <c r="G28" s="42">
        <v>6000</v>
      </c>
      <c r="H28" s="42">
        <v>6000</v>
      </c>
      <c r="I28" s="3">
        <v>4</v>
      </c>
      <c r="J28" s="3"/>
      <c r="K28" s="3">
        <v>4</v>
      </c>
      <c r="L28" s="3"/>
      <c r="M28" s="3"/>
      <c r="N28" s="3"/>
    </row>
    <row r="29" ht="26" customHeight="1" spans="1:14">
      <c r="A29" s="6"/>
      <c r="B29" s="9"/>
      <c r="C29" s="13" t="s">
        <v>261</v>
      </c>
      <c r="D29" s="5" t="s">
        <v>262</v>
      </c>
      <c r="E29" s="5"/>
      <c r="F29" s="5"/>
      <c r="G29" s="42" t="s">
        <v>218</v>
      </c>
      <c r="H29" s="42" t="s">
        <v>218</v>
      </c>
      <c r="I29" s="3">
        <v>5</v>
      </c>
      <c r="J29" s="3"/>
      <c r="K29" s="3">
        <v>5</v>
      </c>
      <c r="L29" s="3"/>
      <c r="M29" s="3"/>
      <c r="N29" s="3"/>
    </row>
    <row r="30" ht="28" customHeight="1" spans="1:14">
      <c r="A30" s="6"/>
      <c r="B30" s="3" t="s">
        <v>219</v>
      </c>
      <c r="C30" s="3" t="s">
        <v>220</v>
      </c>
      <c r="D30" s="5" t="s">
        <v>221</v>
      </c>
      <c r="E30" s="5"/>
      <c r="F30" s="5"/>
      <c r="G30" s="42">
        <v>85</v>
      </c>
      <c r="H30" s="42">
        <v>85</v>
      </c>
      <c r="I30" s="3">
        <v>5</v>
      </c>
      <c r="J30" s="3"/>
      <c r="K30" s="3">
        <v>5</v>
      </c>
      <c r="L30" s="3"/>
      <c r="M30" s="3"/>
      <c r="N30" s="3"/>
    </row>
    <row r="31" ht="27" customHeight="1" spans="1:14">
      <c r="A31" s="6"/>
      <c r="B31" s="3"/>
      <c r="C31" s="3"/>
      <c r="D31" s="5" t="s">
        <v>222</v>
      </c>
      <c r="E31" s="5"/>
      <c r="F31" s="5"/>
      <c r="G31" s="42">
        <v>85</v>
      </c>
      <c r="H31" s="42">
        <v>85</v>
      </c>
      <c r="I31" s="3">
        <v>5</v>
      </c>
      <c r="J31" s="3"/>
      <c r="K31" s="3">
        <v>5</v>
      </c>
      <c r="L31" s="3"/>
      <c r="M31" s="3"/>
      <c r="N31" s="3"/>
    </row>
    <row r="32" ht="22" customHeight="1" spans="1:14">
      <c r="A32" s="3" t="s">
        <v>223</v>
      </c>
      <c r="B32" s="3"/>
      <c r="C32" s="3"/>
      <c r="D32" s="3"/>
      <c r="E32" s="3"/>
      <c r="F32" s="3"/>
      <c r="G32" s="3"/>
      <c r="H32" s="3"/>
      <c r="I32" s="3">
        <v>100</v>
      </c>
      <c r="J32" s="3"/>
      <c r="K32" s="3">
        <v>93</v>
      </c>
      <c r="L32" s="3"/>
      <c r="M32" s="19"/>
      <c r="N32" s="19"/>
    </row>
    <row r="33" spans="1:14">
      <c r="A33" s="14" t="s">
        <v>224</v>
      </c>
      <c r="B33" s="15" t="s">
        <v>225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0"/>
    </row>
    <row r="34" spans="1:14">
      <c r="A34" s="17" t="s">
        <v>226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ht="51.95" customHeight="1" spans="1:14">
      <c r="A35" s="17" t="s">
        <v>227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ht="41.1" customHeight="1" spans="1:14">
      <c r="A36" s="17" t="s">
        <v>228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ht="15.95" customHeight="1"/>
  </sheetData>
  <mergeCells count="137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34:N34"/>
    <mergeCell ref="A35:N35"/>
    <mergeCell ref="A36:N36"/>
    <mergeCell ref="A10:A11"/>
    <mergeCell ref="A12:A31"/>
    <mergeCell ref="B13:B26"/>
    <mergeCell ref="B27:B29"/>
    <mergeCell ref="B30:B31"/>
    <mergeCell ref="C13:C20"/>
    <mergeCell ref="C21:C24"/>
    <mergeCell ref="C25:C26"/>
    <mergeCell ref="C27:C28"/>
    <mergeCell ref="C30:C31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393055555555556" bottom="0.196527777777778" header="0.432638888888889" footer="0.196527777777778"/>
  <pageSetup paperSize="9" scale="8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B11" sqref="B11:G11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2.375" customWidth="1"/>
    <col min="8" max="8" width="12.5" customWidth="1"/>
    <col min="9" max="9" width="6.875" customWidth="1"/>
    <col min="10" max="10" width="0.875" customWidth="1"/>
    <col min="11" max="11" width="8.875" customWidth="1"/>
    <col min="12" max="12" width="1" customWidth="1"/>
    <col min="13" max="13" width="7.875" customWidth="1"/>
    <col min="14" max="14" width="15.75" customWidth="1"/>
  </cols>
  <sheetData>
    <row r="1" ht="42" customHeight="1" spans="1:14">
      <c r="A1" s="1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3" t="s">
        <v>157</v>
      </c>
      <c r="B2" s="3"/>
      <c r="C2" s="3" t="s">
        <v>263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3" t="s">
        <v>158</v>
      </c>
      <c r="B3" s="3"/>
      <c r="C3" s="3" t="s">
        <v>59</v>
      </c>
      <c r="D3" s="3"/>
      <c r="E3" s="3"/>
      <c r="F3" s="3"/>
      <c r="G3" s="3"/>
      <c r="H3" s="3" t="s">
        <v>181</v>
      </c>
      <c r="I3" s="3"/>
      <c r="J3" s="3" t="s">
        <v>59</v>
      </c>
      <c r="K3" s="3"/>
      <c r="L3" s="3"/>
      <c r="M3" s="3"/>
      <c r="N3" s="3"/>
    </row>
    <row r="4" ht="15" customHeight="1" spans="1:14">
      <c r="A4" s="3" t="s">
        <v>159</v>
      </c>
      <c r="B4" s="3"/>
      <c r="C4" s="3"/>
      <c r="D4" s="3"/>
      <c r="E4" s="3" t="s">
        <v>61</v>
      </c>
      <c r="F4" s="3" t="s">
        <v>182</v>
      </c>
      <c r="G4" s="3"/>
      <c r="H4" s="3" t="s">
        <v>183</v>
      </c>
      <c r="I4" s="3"/>
      <c r="J4" s="3" t="s">
        <v>65</v>
      </c>
      <c r="K4" s="3"/>
      <c r="L4" s="3" t="s">
        <v>184</v>
      </c>
      <c r="M4" s="3"/>
      <c r="N4" s="3" t="s">
        <v>66</v>
      </c>
    </row>
    <row r="5" ht="1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3"/>
      <c r="B6" s="3"/>
      <c r="C6" s="4" t="s">
        <v>185</v>
      </c>
      <c r="D6" s="4"/>
      <c r="E6" s="3">
        <f t="shared" ref="E6:H6" si="0">E7</f>
        <v>1500</v>
      </c>
      <c r="F6" s="3">
        <f t="shared" si="0"/>
        <v>1500</v>
      </c>
      <c r="G6" s="3"/>
      <c r="H6" s="3">
        <f t="shared" si="0"/>
        <v>1500</v>
      </c>
      <c r="I6" s="3"/>
      <c r="J6" s="3">
        <v>10</v>
      </c>
      <c r="K6" s="3"/>
      <c r="L6" s="18">
        <v>1</v>
      </c>
      <c r="M6" s="3"/>
      <c r="N6" s="3">
        <v>10</v>
      </c>
    </row>
    <row r="7" ht="15" customHeight="1" spans="1:14">
      <c r="A7" s="3"/>
      <c r="B7" s="3"/>
      <c r="C7" s="3" t="s">
        <v>186</v>
      </c>
      <c r="D7" s="3"/>
      <c r="E7" s="3">
        <v>1500</v>
      </c>
      <c r="F7" s="3">
        <v>1500</v>
      </c>
      <c r="G7" s="3"/>
      <c r="H7" s="3">
        <v>1500</v>
      </c>
      <c r="I7" s="3"/>
      <c r="J7" s="3" t="s">
        <v>69</v>
      </c>
      <c r="K7" s="3"/>
      <c r="L7" s="3"/>
      <c r="M7" s="3"/>
      <c r="N7" s="3" t="s">
        <v>69</v>
      </c>
    </row>
    <row r="8" ht="15" customHeight="1" spans="1:14">
      <c r="A8" s="3"/>
      <c r="B8" s="3"/>
      <c r="C8" s="3" t="s">
        <v>187</v>
      </c>
      <c r="D8" s="3"/>
      <c r="E8" s="3"/>
      <c r="F8" s="3"/>
      <c r="G8" s="3"/>
      <c r="H8" s="3"/>
      <c r="I8" s="3"/>
      <c r="J8" s="3" t="s">
        <v>69</v>
      </c>
      <c r="K8" s="3"/>
      <c r="L8" s="3"/>
      <c r="M8" s="3"/>
      <c r="N8" s="3" t="s">
        <v>69</v>
      </c>
    </row>
    <row r="9" ht="15" customHeight="1" spans="1:14">
      <c r="A9" s="3"/>
      <c r="B9" s="3"/>
      <c r="C9" s="3" t="s">
        <v>167</v>
      </c>
      <c r="D9" s="3"/>
      <c r="E9" s="3"/>
      <c r="F9" s="3"/>
      <c r="G9" s="3"/>
      <c r="H9" s="3"/>
      <c r="I9" s="3"/>
      <c r="J9" s="3" t="s">
        <v>69</v>
      </c>
      <c r="K9" s="3"/>
      <c r="L9" s="3"/>
      <c r="M9" s="3"/>
      <c r="N9" s="3" t="s">
        <v>69</v>
      </c>
    </row>
    <row r="10" ht="15" customHeight="1" spans="1:14">
      <c r="A10" s="3" t="s">
        <v>188</v>
      </c>
      <c r="B10" s="3" t="s">
        <v>72</v>
      </c>
      <c r="C10" s="3"/>
      <c r="D10" s="3"/>
      <c r="E10" s="3"/>
      <c r="F10" s="3"/>
      <c r="G10" s="3"/>
      <c r="H10" s="3" t="s">
        <v>189</v>
      </c>
      <c r="I10" s="3"/>
      <c r="J10" s="3"/>
      <c r="K10" s="3"/>
      <c r="L10" s="3"/>
      <c r="M10" s="3"/>
      <c r="N10" s="3"/>
    </row>
    <row r="11" ht="126" customHeight="1" spans="1:14">
      <c r="A11" s="3"/>
      <c r="B11" s="5" t="s">
        <v>264</v>
      </c>
      <c r="C11" s="5"/>
      <c r="D11" s="5"/>
      <c r="E11" s="5"/>
      <c r="F11" s="5"/>
      <c r="G11" s="5"/>
      <c r="H11" s="5" t="s">
        <v>264</v>
      </c>
      <c r="I11" s="5"/>
      <c r="J11" s="5"/>
      <c r="K11" s="5"/>
      <c r="L11" s="5"/>
      <c r="M11" s="5"/>
      <c r="N11" s="5"/>
    </row>
    <row r="12" ht="24" customHeight="1" spans="1:14">
      <c r="A12" s="6" t="s">
        <v>191</v>
      </c>
      <c r="B12" s="3" t="s">
        <v>87</v>
      </c>
      <c r="C12" s="3" t="s">
        <v>88</v>
      </c>
      <c r="D12" s="3" t="s">
        <v>89</v>
      </c>
      <c r="E12" s="3"/>
      <c r="F12" s="3"/>
      <c r="G12" s="3" t="s">
        <v>90</v>
      </c>
      <c r="H12" s="3" t="s">
        <v>91</v>
      </c>
      <c r="I12" s="3" t="s">
        <v>65</v>
      </c>
      <c r="J12" s="3"/>
      <c r="K12" s="3" t="s">
        <v>66</v>
      </c>
      <c r="L12" s="3"/>
      <c r="M12" s="3" t="s">
        <v>92</v>
      </c>
      <c r="N12" s="3"/>
    </row>
    <row r="13" ht="33" customHeight="1" spans="1:14">
      <c r="A13" s="6"/>
      <c r="B13" s="3" t="s">
        <v>192</v>
      </c>
      <c r="C13" s="3" t="s">
        <v>193</v>
      </c>
      <c r="D13" s="5" t="s">
        <v>265</v>
      </c>
      <c r="E13" s="5"/>
      <c r="F13" s="5"/>
      <c r="G13" s="44" t="s">
        <v>266</v>
      </c>
      <c r="H13" s="44" t="s">
        <v>266</v>
      </c>
      <c r="I13" s="3">
        <v>10</v>
      </c>
      <c r="J13" s="3"/>
      <c r="K13" s="3">
        <v>10</v>
      </c>
      <c r="L13" s="3"/>
      <c r="M13" s="3"/>
      <c r="N13" s="3"/>
    </row>
    <row r="14" ht="31" customHeight="1" spans="1:14">
      <c r="A14" s="6"/>
      <c r="B14" s="3"/>
      <c r="C14" s="3"/>
      <c r="D14" s="5" t="s">
        <v>267</v>
      </c>
      <c r="E14" s="5"/>
      <c r="F14" s="5"/>
      <c r="G14" s="45" t="s">
        <v>268</v>
      </c>
      <c r="H14" s="45" t="s">
        <v>268</v>
      </c>
      <c r="I14" s="3">
        <v>10</v>
      </c>
      <c r="J14" s="3"/>
      <c r="K14" s="3">
        <v>10</v>
      </c>
      <c r="L14" s="3"/>
      <c r="M14" s="3"/>
      <c r="N14" s="3"/>
    </row>
    <row r="15" ht="32" customHeight="1" spans="1:14">
      <c r="A15" s="6"/>
      <c r="B15" s="3"/>
      <c r="C15" s="3"/>
      <c r="D15" s="5" t="s">
        <v>269</v>
      </c>
      <c r="E15" s="5"/>
      <c r="F15" s="5"/>
      <c r="G15" s="45" t="s">
        <v>270</v>
      </c>
      <c r="H15" s="45" t="s">
        <v>270</v>
      </c>
      <c r="I15" s="3">
        <v>10</v>
      </c>
      <c r="J15" s="3"/>
      <c r="K15" s="3">
        <v>10</v>
      </c>
      <c r="L15" s="3"/>
      <c r="M15" s="3"/>
      <c r="N15" s="3"/>
    </row>
    <row r="16" ht="23" customHeight="1" spans="1:14">
      <c r="A16" s="6"/>
      <c r="B16" s="3"/>
      <c r="C16" s="3"/>
      <c r="D16" s="5" t="s">
        <v>271</v>
      </c>
      <c r="E16" s="5"/>
      <c r="F16" s="5"/>
      <c r="G16" s="45" t="s">
        <v>272</v>
      </c>
      <c r="H16" s="45" t="s">
        <v>272</v>
      </c>
      <c r="I16" s="3">
        <v>5</v>
      </c>
      <c r="J16" s="3"/>
      <c r="K16" s="3">
        <v>5</v>
      </c>
      <c r="L16" s="3"/>
      <c r="M16" s="3"/>
      <c r="N16" s="3"/>
    </row>
    <row r="17" ht="23" customHeight="1" spans="1:14">
      <c r="A17" s="6"/>
      <c r="B17" s="3"/>
      <c r="C17" s="3"/>
      <c r="D17" s="5" t="s">
        <v>273</v>
      </c>
      <c r="E17" s="5"/>
      <c r="F17" s="5"/>
      <c r="G17" s="44" t="s">
        <v>274</v>
      </c>
      <c r="H17" s="44" t="s">
        <v>274</v>
      </c>
      <c r="I17" s="3">
        <v>5</v>
      </c>
      <c r="J17" s="3"/>
      <c r="K17" s="3">
        <v>5</v>
      </c>
      <c r="L17" s="3"/>
      <c r="M17" s="3"/>
      <c r="N17" s="3"/>
    </row>
    <row r="18" ht="30" customHeight="1" spans="1:14">
      <c r="A18" s="6"/>
      <c r="B18" s="3"/>
      <c r="C18" s="3" t="s">
        <v>204</v>
      </c>
      <c r="D18" s="5" t="s">
        <v>275</v>
      </c>
      <c r="E18" s="5"/>
      <c r="F18" s="5"/>
      <c r="G18" s="45" t="s">
        <v>268</v>
      </c>
      <c r="H18" s="45" t="s">
        <v>268</v>
      </c>
      <c r="I18" s="3">
        <v>5</v>
      </c>
      <c r="J18" s="3"/>
      <c r="K18" s="3">
        <v>5</v>
      </c>
      <c r="L18" s="3"/>
      <c r="M18" s="3"/>
      <c r="N18" s="3"/>
    </row>
    <row r="19" ht="30" customHeight="1" spans="1:14">
      <c r="A19" s="6"/>
      <c r="B19" s="3"/>
      <c r="C19" s="3" t="s">
        <v>209</v>
      </c>
      <c r="D19" s="5" t="s">
        <v>276</v>
      </c>
      <c r="E19" s="5"/>
      <c r="F19" s="5"/>
      <c r="G19" s="44" t="s">
        <v>268</v>
      </c>
      <c r="H19" s="44" t="s">
        <v>268</v>
      </c>
      <c r="I19" s="3">
        <v>5</v>
      </c>
      <c r="J19" s="3"/>
      <c r="K19" s="3">
        <v>4</v>
      </c>
      <c r="L19" s="3"/>
      <c r="M19" s="3"/>
      <c r="N19" s="3"/>
    </row>
    <row r="20" ht="17" customHeight="1" spans="1:14">
      <c r="A20" s="6"/>
      <c r="B20" s="3"/>
      <c r="C20" s="46" t="s">
        <v>241</v>
      </c>
      <c r="D20" s="5" t="s">
        <v>277</v>
      </c>
      <c r="E20" s="5"/>
      <c r="F20" s="5"/>
      <c r="G20" s="44" t="s">
        <v>278</v>
      </c>
      <c r="H20" s="44" t="s">
        <v>278</v>
      </c>
      <c r="I20" s="3">
        <v>5</v>
      </c>
      <c r="J20" s="3"/>
      <c r="K20" s="3">
        <v>5</v>
      </c>
      <c r="L20" s="3"/>
      <c r="M20" s="3"/>
      <c r="N20" s="3"/>
    </row>
    <row r="21" ht="24" customHeight="1" spans="1:14">
      <c r="A21" s="6"/>
      <c r="B21" s="3" t="s">
        <v>213</v>
      </c>
      <c r="C21" s="3" t="s">
        <v>125</v>
      </c>
      <c r="D21" s="5" t="s">
        <v>279</v>
      </c>
      <c r="E21" s="5"/>
      <c r="F21" s="5"/>
      <c r="G21" s="44" t="s">
        <v>280</v>
      </c>
      <c r="H21" s="44" t="s">
        <v>280</v>
      </c>
      <c r="I21" s="3">
        <v>5</v>
      </c>
      <c r="J21" s="3"/>
      <c r="K21" s="3">
        <v>5</v>
      </c>
      <c r="L21" s="3"/>
      <c r="M21" s="3"/>
      <c r="N21" s="3"/>
    </row>
    <row r="22" ht="25" customHeight="1" spans="1:14">
      <c r="A22" s="6"/>
      <c r="B22" s="3"/>
      <c r="C22" s="3"/>
      <c r="D22" s="5" t="s">
        <v>281</v>
      </c>
      <c r="E22" s="5"/>
      <c r="F22" s="5"/>
      <c r="G22" s="44" t="s">
        <v>282</v>
      </c>
      <c r="H22" s="44" t="s">
        <v>282</v>
      </c>
      <c r="I22" s="3">
        <v>5</v>
      </c>
      <c r="J22" s="3"/>
      <c r="K22" s="3">
        <v>4</v>
      </c>
      <c r="L22" s="3"/>
      <c r="M22" s="3"/>
      <c r="N22" s="3"/>
    </row>
    <row r="23" ht="30" customHeight="1" spans="1:14">
      <c r="A23" s="6"/>
      <c r="B23" s="3"/>
      <c r="C23" s="3" t="s">
        <v>216</v>
      </c>
      <c r="D23" s="5" t="s">
        <v>283</v>
      </c>
      <c r="E23" s="5"/>
      <c r="F23" s="5"/>
      <c r="G23" s="44" t="s">
        <v>284</v>
      </c>
      <c r="H23" s="44" t="s">
        <v>284</v>
      </c>
      <c r="I23" s="3">
        <v>5</v>
      </c>
      <c r="J23" s="3"/>
      <c r="K23" s="3">
        <v>5</v>
      </c>
      <c r="L23" s="3"/>
      <c r="M23" s="3"/>
      <c r="N23" s="3"/>
    </row>
    <row r="24" ht="18" customHeight="1" spans="1:14">
      <c r="A24" s="6"/>
      <c r="B24" s="3" t="s">
        <v>219</v>
      </c>
      <c r="C24" s="3" t="s">
        <v>220</v>
      </c>
      <c r="D24" s="5" t="s">
        <v>221</v>
      </c>
      <c r="E24" s="5"/>
      <c r="F24" s="5"/>
      <c r="G24" s="44" t="s">
        <v>285</v>
      </c>
      <c r="H24" s="44" t="s">
        <v>285</v>
      </c>
      <c r="I24" s="3">
        <v>10</v>
      </c>
      <c r="J24" s="3"/>
      <c r="K24" s="3">
        <v>9</v>
      </c>
      <c r="L24" s="3"/>
      <c r="M24" s="3"/>
      <c r="N24" s="3"/>
    </row>
    <row r="25" ht="24" customHeight="1" spans="1:14">
      <c r="A25" s="6"/>
      <c r="B25" s="3"/>
      <c r="C25" s="3"/>
      <c r="D25" s="5" t="s">
        <v>222</v>
      </c>
      <c r="E25" s="5"/>
      <c r="F25" s="5"/>
      <c r="G25" s="44" t="s">
        <v>285</v>
      </c>
      <c r="H25" s="44" t="s">
        <v>285</v>
      </c>
      <c r="I25" s="3">
        <v>10</v>
      </c>
      <c r="J25" s="3"/>
      <c r="K25" s="3">
        <v>9</v>
      </c>
      <c r="L25" s="3"/>
      <c r="M25" s="3"/>
      <c r="N25" s="3"/>
    </row>
    <row r="26" ht="22" customHeight="1" spans="1:14">
      <c r="A26" s="3" t="s">
        <v>223</v>
      </c>
      <c r="B26" s="3"/>
      <c r="C26" s="3"/>
      <c r="D26" s="3"/>
      <c r="E26" s="3"/>
      <c r="F26" s="3"/>
      <c r="G26" s="3"/>
      <c r="H26" s="3"/>
      <c r="I26" s="3">
        <f>SUM(I13:I25)+J6</f>
        <v>100</v>
      </c>
      <c r="J26" s="3"/>
      <c r="K26" s="3">
        <f>SUM(K13:L25)+N6</f>
        <v>96</v>
      </c>
      <c r="L26" s="3"/>
      <c r="M26" s="19"/>
      <c r="N26" s="19"/>
    </row>
    <row r="27" spans="1:14">
      <c r="A27" s="14" t="s">
        <v>224</v>
      </c>
      <c r="B27" s="15" t="s">
        <v>225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0"/>
    </row>
    <row r="28" spans="1:14">
      <c r="A28" s="17" t="s">
        <v>226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ht="51.95" customHeight="1" spans="1:14">
      <c r="A29" s="17" t="s">
        <v>227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ht="41.1" customHeight="1" spans="1:14">
      <c r="A30" s="17" t="s">
        <v>228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ht="15.95" customHeight="1"/>
  </sheetData>
  <mergeCells count="111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28:N28"/>
    <mergeCell ref="A29:N29"/>
    <mergeCell ref="A30:N30"/>
    <mergeCell ref="A10:A11"/>
    <mergeCell ref="A12:A25"/>
    <mergeCell ref="B13:B20"/>
    <mergeCell ref="B21:B23"/>
    <mergeCell ref="B24:B25"/>
    <mergeCell ref="C13:C17"/>
    <mergeCell ref="C21:C22"/>
    <mergeCell ref="C24:C25"/>
    <mergeCell ref="E4:E5"/>
    <mergeCell ref="N4:N5"/>
    <mergeCell ref="A4:B9"/>
    <mergeCell ref="C4:D5"/>
    <mergeCell ref="F4:G5"/>
    <mergeCell ref="H4:I5"/>
    <mergeCell ref="J4:K5"/>
    <mergeCell ref="L4:M5"/>
  </mergeCells>
  <pageMargins left="0.511805555555556" right="0.472222222222222" top="0.66875" bottom="1" header="0.5" footer="0.5"/>
  <pageSetup paperSize="9" scale="8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部门自评报告（参考提纲）</vt:lpstr>
      <vt:lpstr>县级部门（单位）整体支出绩效自评表（参考模板）</vt:lpstr>
      <vt:lpstr>部门预算项目支出绩效自评结果汇总表</vt:lpstr>
      <vt:lpstr>县级部门预算项目支出绩效自评表（产粮大县奖补资金-339）</vt:lpstr>
      <vt:lpstr>县级部门预算项目支出绩效自评表（一中分校建-1061）</vt:lpstr>
      <vt:lpstr>县级部门预算项目支出绩效自评表（薄弱学校-50</vt:lpstr>
      <vt:lpstr>省市对县转移支付绩效自评表（学前教育债券-1500）</vt:lpstr>
      <vt:lpstr>县级部门预算项目支出绩效自评表（职业教育债券-3000</vt:lpstr>
      <vt:lpstr>县级部门预算项目支出绩效自评表（特岗教师五险一金-203.4）</vt:lpstr>
      <vt:lpstr>县级部门预算项目支出绩效自评表（县级乡村教师生活补助-310）</vt:lpstr>
      <vt:lpstr>县级部门预算项目支出绩效自评表（县级公用经费-250）</vt:lpstr>
      <vt:lpstr>县级部门预算项目支出绩效自评表（县级营养餐-680）</vt:lpstr>
      <vt:lpstr>县级部门预算项目支出绩效自评表（资助资金-38.33）</vt:lpstr>
      <vt:lpstr>省市对县转移支付绩效自评结果汇总表</vt:lpstr>
      <vt:lpstr>省市对县转移支付绩效自评表（学前教育</vt:lpstr>
      <vt:lpstr>省市对县转移支付绩效自评表（薄弱环节改善）</vt:lpstr>
      <vt:lpstr>省市对县转移支付绩效自评表（高中教育）</vt:lpstr>
      <vt:lpstr>省市对县转移支付绩效自评表（职业教育）</vt:lpstr>
      <vt:lpstr>省市对县转移支付绩效自评表（特岗教师工资）</vt:lpstr>
      <vt:lpstr>省市对县转移支付绩效自评表（乡村教师生活补助）</vt:lpstr>
      <vt:lpstr>省市对县转移支付绩效自评表（公用经费）</vt:lpstr>
      <vt:lpstr>省市对县转移支付绩效自评表（寄宿生补助）</vt:lpstr>
      <vt:lpstr>省市对县转移支付绩效自评表（营养餐）</vt:lpstr>
      <vt:lpstr>省市对县转移支付绩效自评表（学生资助）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2018-12-05T00:45:00Z</dcterms:created>
  <cp:lastPrinted>2020-03-12T02:25:00Z</cp:lastPrinted>
  <dcterms:modified xsi:type="dcterms:W3CDTF">2023-06-21T07:21:17Z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CA6C5F9A4E4B49FBBD10A6828F84C82E</vt:lpwstr>
  </property>
</Properties>
</file>