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2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<sst xmlns="http://schemas.openxmlformats.org/spreadsheetml/2006/main" count="342" uniqueCount="263">
  <si>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</si>
  <si>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</si>
  <si>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</si>
  <si>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民乐县林业和草原局</t>
  </si>
  <si>
    <t>部门预算公开表</t>
  </si>
  <si>
    <t xml:space="preserve">     </t>
  </si>
  <si>
    <t>编制日期：</t>
  </si>
  <si>
    <t>部门领导：</t>
  </si>
  <si>
    <t>宋晔儒</t>
  </si>
  <si>
    <t>财务负责人：</t>
  </si>
  <si>
    <t>李勇</t>
  </si>
  <si>
    <t>制表人：</t>
  </si>
  <si>
    <t>毛淑娟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</si>
  <si>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</si>
  <si>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</si>
  <si>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</si>
  <si>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</si>
  <si>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</si>
  <si>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</si>
  <si>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</si>
  <si>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</si>
  <si>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</si>
  <si>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</si>
  <si>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</si>
  <si>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</si>
  <si>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</si>
  <si>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</si>
  <si>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</si>
  <si>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</si>
  <si>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</si>
  <si>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</si>
  <si>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</si>
  <si>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</si>
  <si>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</si>
  <si>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</si>
  <si>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</si>
  <si>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</si>
  <si>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</si>
  <si>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</si>
  <si>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</si>
  <si>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</si>
  <si>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</si>
  <si>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</si>
  <si>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</si>
  <si>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</si>
  <si>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</si>
  <si>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</si>
  <si>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</si>
  <si>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</si>
  <si>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</si>
  <si>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</si>
  <si>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</si>
  <si>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</si>
  <si>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</si>
  <si>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</si>
  <si>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</si>
  <si>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</si>
  <si>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</si>
  <si>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</si>
  <si>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</si>
  <si>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</si>
  <si>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</si>
  <si>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</si>
  <si>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</si>
  <si>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</si>
  <si>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</si>
  <si>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</si>
  <si>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</si>
  <si>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</si>
  <si>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</si>
  <si>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</si>
  <si>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</si>
  <si>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</si>
  <si>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</si>
  <si>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</si>
  <si>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</si>
  <si>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</si>
  <si>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</si>
  <si>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</si>
  <si>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</si>
  <si>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</si>
  <si>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</si>
  <si>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</si>
  <si>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</si>
  <si>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</si>
  <si>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</si>
  <si>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</si>
  <si>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</si>
  <si>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</si>
  <si>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</si>
  <si>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</si>
  <si>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</si>
  <si>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</si>
  <si>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</si>
  <si>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</si>
  <si>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</si>
  <si>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</si>
  <si>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</si>
  <si>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</si>
  <si>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</si>
  <si>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</si>
  <si>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</si>
  <si>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</si>
  <si>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</si>
  <si>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208社会保障和就业支出</t>
  </si>
  <si>
    <t>20805行政事业单位养老支出</t>
  </si>
  <si>
    <t>2080505  机关事业单位基本养老保险缴费支出</t>
  </si>
  <si>
    <t>20899 其他社会保障和就业</t>
  </si>
  <si>
    <t>2089999 其他社会保障和就业支出</t>
  </si>
  <si>
    <t>210卫生健康支出</t>
  </si>
  <si>
    <t>21011行政事业单位医疗</t>
  </si>
  <si>
    <t>2101101  行政单位医疗</t>
  </si>
  <si>
    <t>2101103 公务员医疗补助</t>
  </si>
  <si>
    <t>213农林水支出</t>
  </si>
  <si>
    <t>21302林业和草原</t>
  </si>
  <si>
    <t>2130201  行政运行</t>
  </si>
  <si>
    <t>2130204  事业机构</t>
  </si>
  <si>
    <t>221 住房保障支出</t>
  </si>
  <si>
    <t>22102 住房改革支出</t>
  </si>
  <si>
    <t xml:space="preserve"> 2210201 住房公积金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</si>
  <si>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</si>
  <si>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</si>
  <si>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</si>
  <si>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</si>
  <si>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</si>
  <si>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</si>
  <si>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</si>
  <si>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</si>
  <si>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</si>
  <si>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</si>
  <si>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</si>
  <si>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</si>
  <si>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</si>
  <si>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</si>
  <si>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</si>
  <si>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</si>
  <si>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</si>
  <si>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</si>
  <si>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</si>
  <si>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</si>
  <si>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</si>
  <si>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</si>
  <si>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</si>
  <si>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</si>
  <si>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</si>
  <si>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</si>
  <si>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</si>
  <si>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</si>
  <si>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</si>
  <si>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</si>
  <si>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</si>
  <si>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</si>
  <si>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</si>
  <si>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</si>
  <si>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</si>
  <si>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</si>
  <si>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</si>
  <si>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</si>
  <si>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</si>
  <si>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</si>
  <si>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</si>
  <si>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</si>
  <si>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</si>
  <si>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</si>
  <si>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</si>
  <si>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</si>
  <si>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</si>
  <si>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</si>
  <si>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民乐县林业和草原局（汇总）</t>
  </si>
  <si>
    <t>一般公共预算支出情况表</t>
  </si>
  <si>
    <t>科目编码</t>
  </si>
  <si>
    <t>科目名称</t>
  </si>
  <si>
    <t>社会保障和就业支出</t>
  </si>
  <si>
    <t>行政事业单位养老支出</t>
  </si>
  <si>
    <t>机关事业单位基本养老保险缴费支出</t>
  </si>
  <si>
    <t xml:space="preserve"> 其他社会保障和就业</t>
  </si>
  <si>
    <t>其他社会保障和就业支出</t>
  </si>
  <si>
    <t>卫生健康支出</t>
  </si>
  <si>
    <t>行政事业单位医疗</t>
  </si>
  <si>
    <t xml:space="preserve">  行政单位医疗</t>
  </si>
  <si>
    <t>公务员医疗补助</t>
  </si>
  <si>
    <t>农林水支出</t>
  </si>
  <si>
    <t>林业和草原</t>
  </si>
  <si>
    <t>行政运行</t>
  </si>
  <si>
    <t>事业机构</t>
  </si>
  <si>
    <t>住房保障支出</t>
  </si>
  <si>
    <t>住房改革支出</t>
  </si>
  <si>
    <t>住房公积金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</si>
  <si>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</si>
  <si>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</si>
  <si>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</si>
  <si>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</si>
  <si>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</si>
  <si>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</si>
  <si>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</si>
  <si>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</si>
  <si>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</si>
  <si>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</si>
  <si>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</si>
  <si>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</si>
  <si>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</si>
  <si>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</si>
  <si>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</si>
  <si>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</si>
  <si>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</si>
  <si>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</si>
  <si>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</si>
  <si>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</si>
  <si>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</si>
  <si>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</si>
  <si>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</si>
  <si>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</si>
  <si>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</si>
  <si>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</si>
  <si>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</si>
  <si>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</si>
  <si>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</si>
  <si>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</si>
  <si>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</si>
  <si>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</si>
  <si>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</si>
  <si>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</si>
  <si>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</si>
  <si>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</si>
  <si>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</si>
  <si>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</si>
  <si>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</si>
  <si>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</si>
  <si>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</si>
  <si>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</si>
  <si>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</si>
  <si>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</si>
  <si>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</si>
  <si>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</si>
  <si>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</si>
  <si>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</si>
  <si>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</si>
  <si>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</si>
  <si>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</si>
  <si>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</si>
  <si>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</si>
  <si>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</si>
  <si>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</si>
  <si>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</si>
  <si>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</si>
  <si>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</si>
  <si>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</si>
  <si>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</si>
  <si>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</si>
  <si>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</si>
  <si>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</si>
  <si>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</si>
  <si>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备注：未安排预算，政府性基金预算支出情况表为空表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</si>
  <si>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</si>
  <si>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</si>
  <si>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</si>
  <si>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</si>
  <si>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</si>
  <si>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备注：未安排预算，部门管理转移支付表为空表</t>
  </si>
  <si>
    <t>表十二、国有资本经营预算支出情况表</t>
  </si>
  <si>
    <t xml:space="preserve">单位：万元 </t>
  </si>
  <si>
    <t>总计</t>
  </si>
  <si>
    <t>备注：未安排预算，国有资本经营预算支出情况表为空表。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</si>
</sst>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7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7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sz val="10"/>
      <color rgb="FF000000"/>
      <name val="宋体"/>
      <charset val="204"/>
    </font>
    <font>
      <b/>
      <sz val="10"/>
      <color rgb="FF000000"/>
      <name val="宋体"/>
      <charset val="20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color indexed="8"/>
      <name val="宋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3" borderId="13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" borderId="16" applyNumberFormat="0" applyAlignment="0" applyProtection="0">
      <alignment vertical="center"/>
    </xf>
    <xf numFmtId="0" fontId="47" fillId="5" borderId="17" applyNumberFormat="0" applyAlignment="0" applyProtection="0">
      <alignment vertical="center"/>
    </xf>
    <xf numFmtId="0" fontId="48" fillId="5" borderId="16" applyNumberFormat="0" applyAlignment="0" applyProtection="0">
      <alignment vertical="center"/>
    </xf>
    <xf numFmtId="0" fontId="49" fillId="6" borderId="18" applyNumberFormat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</cellStyleXfs>
  <cellXfs count="114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left" vertical="center" wrapText="1" indent="1"/>
    </xf>
    <xf numFmtId="1" fontId="21" fillId="0" borderId="0" xfId="0" applyNumberFormat="1" applyFont="1" applyFill="1" applyBorder="1" applyAlignment="1">
      <alignment horizontal="center" wrapText="1"/>
    </xf>
    <xf numFmtId="0" fontId="22" fillId="0" borderId="0" xfId="0" applyFont="1" applyFill="1" applyAlignment="1">
      <alignment vertical="center"/>
    </xf>
    <xf numFmtId="4" fontId="16" fillId="2" borderId="3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23" fillId="0" borderId="9" xfId="0" applyNumberFormat="1" applyFont="1" applyFill="1" applyBorder="1" applyAlignment="1" applyProtection="1">
      <alignment horizontal="left" vertical="center"/>
    </xf>
    <xf numFmtId="4" fontId="16" fillId="0" borderId="4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4" fontId="17" fillId="0" borderId="4" xfId="0" applyNumberFormat="1" applyFont="1" applyFill="1" applyBorder="1" applyAlignment="1">
      <alignment horizontal="center" vertical="center" wrapText="1"/>
    </xf>
    <xf numFmtId="0" fontId="24" fillId="0" borderId="9" xfId="0" applyNumberFormat="1" applyFont="1" applyFill="1" applyBorder="1" applyAlignment="1" applyProtection="1">
      <alignment horizontal="left" vertical="center"/>
    </xf>
    <xf numFmtId="176" fontId="25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4" fontId="17" fillId="0" borderId="11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 applyProtection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176" fontId="15" fillId="2" borderId="11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" fontId="28" fillId="0" borderId="3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vertical="center" wrapText="1"/>
    </xf>
    <xf numFmtId="4" fontId="28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right" vertical="center" wrapText="1"/>
    </xf>
    <xf numFmtId="178" fontId="34" fillId="0" borderId="0" xfId="0" applyNumberFormat="1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24" sqref="G24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7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8"/>
      <c r="B3" s="108" t="s">
        <v>1</v>
      </c>
      <c r="C3" s="109">
        <v>115001</v>
      </c>
      <c r="D3" s="109"/>
      <c r="E3" s="108"/>
      <c r="F3" s="18"/>
      <c r="G3" s="18"/>
      <c r="H3" s="18"/>
      <c r="I3" s="18"/>
      <c r="J3" s="18"/>
      <c r="K3" s="18"/>
    </row>
    <row r="4" s="1" customFormat="1" ht="26.05" customHeight="1" spans="1:11">
      <c r="A4" s="18"/>
      <c r="B4" s="108" t="s">
        <v>2</v>
      </c>
      <c r="C4" s="108" t="s">
        <v>3</v>
      </c>
      <c r="D4" s="108"/>
      <c r="E4" s="108"/>
      <c r="F4" s="18"/>
      <c r="G4" s="18"/>
      <c r="H4" s="18"/>
      <c r="I4" s="18"/>
      <c r="J4" s="18"/>
      <c r="K4" s="18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10" t="s">
        <v>4</v>
      </c>
      <c r="C6" s="110"/>
      <c r="D6" s="110"/>
      <c r="E6" s="110"/>
      <c r="F6" s="110"/>
      <c r="G6" s="110"/>
      <c r="H6" s="110"/>
      <c r="I6" s="110"/>
      <c r="J6" s="110"/>
      <c r="K6" s="110"/>
    </row>
    <row r="7" s="1" customFormat="1" ht="26.05" customHeight="1" spans="1:1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="1" customFormat="1" ht="26.05" customHeight="1" spans="1:1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="1" customFormat="1" ht="26.05" customHeight="1" spans="1:1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="1" customFormat="1" ht="26.05" customHeight="1" spans="1:11">
      <c r="A10" s="18"/>
      <c r="B10" s="108" t="s">
        <v>5</v>
      </c>
      <c r="C10" s="108"/>
      <c r="D10" s="108"/>
      <c r="E10" s="108"/>
      <c r="F10" s="111" t="s">
        <v>6</v>
      </c>
      <c r="G10" s="112">
        <v>45743</v>
      </c>
      <c r="H10" s="108"/>
      <c r="I10" s="108"/>
      <c r="J10" s="108"/>
      <c r="K10" s="18"/>
    </row>
    <row r="11" s="1" customFormat="1" ht="26.05" customHeight="1" spans="1:11">
      <c r="A11" s="18"/>
      <c r="B11" s="108"/>
      <c r="C11" s="108"/>
      <c r="D11" s="108"/>
      <c r="E11" s="108"/>
      <c r="F11" s="108"/>
      <c r="G11" s="108"/>
      <c r="H11" s="108"/>
      <c r="I11" s="108"/>
      <c r="J11" s="108"/>
      <c r="K11" s="18"/>
    </row>
    <row r="12" s="1" customFormat="1" ht="26.05" customHeight="1" spans="1:11">
      <c r="A12" s="18"/>
      <c r="B12" s="111" t="s">
        <v>7</v>
      </c>
      <c r="C12" s="113" t="s">
        <v>8</v>
      </c>
      <c r="D12" s="108"/>
      <c r="E12" s="111" t="s">
        <v>9</v>
      </c>
      <c r="F12" s="108" t="s">
        <v>10</v>
      </c>
      <c r="G12" s="108"/>
      <c r="H12" s="111" t="s">
        <v>11</v>
      </c>
      <c r="I12" s="108" t="s">
        <v>12</v>
      </c>
      <c r="J12" s="108"/>
      <c r="K12" s="18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24" sqref="C24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240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164</v>
      </c>
      <c r="B4" s="5" t="s">
        <v>241</v>
      </c>
      <c r="C4" s="5"/>
      <c r="D4" s="5"/>
      <c r="E4" s="5"/>
      <c r="F4" s="5"/>
      <c r="G4" s="5" t="s">
        <v>242</v>
      </c>
      <c r="H4" s="5" t="s">
        <v>222</v>
      </c>
    </row>
    <row r="5" s="1" customFormat="1" ht="26.05" customHeight="1" spans="1:8">
      <c r="A5" s="5"/>
      <c r="B5" s="5" t="s">
        <v>103</v>
      </c>
      <c r="C5" s="5" t="s">
        <v>243</v>
      </c>
      <c r="D5" s="5" t="s">
        <v>223</v>
      </c>
      <c r="E5" s="5" t="s">
        <v>244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245</v>
      </c>
      <c r="F6" s="5" t="s">
        <v>246</v>
      </c>
      <c r="G6" s="5"/>
      <c r="H6" s="5"/>
    </row>
    <row r="7" s="1" customFormat="1" ht="26.05" customHeight="1" spans="1:8">
      <c r="A7" s="6" t="s">
        <v>103</v>
      </c>
      <c r="B7" s="26"/>
      <c r="C7" s="26"/>
      <c r="D7" s="26"/>
      <c r="E7" s="26"/>
      <c r="F7" s="26"/>
      <c r="G7" s="26"/>
      <c r="H7" s="26"/>
    </row>
    <row r="8" s="1" customFormat="1" ht="26.05" customHeight="1" spans="1:8">
      <c r="A8" s="8" t="s">
        <v>168</v>
      </c>
      <c r="B8" s="27">
        <f>C8+D8+E8+F8+G8+H8</f>
        <v>9.7</v>
      </c>
      <c r="C8" s="27">
        <v>0</v>
      </c>
      <c r="D8" s="27">
        <v>1</v>
      </c>
      <c r="E8" s="27">
        <v>0</v>
      </c>
      <c r="F8" s="27">
        <v>8.7</v>
      </c>
      <c r="G8" s="27">
        <v>0</v>
      </c>
      <c r="H8" s="27">
        <v>0</v>
      </c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F7" sqref="F7"/>
    </sheetView>
  </sheetViews>
  <sheetFormatPr defaultColWidth="10" defaultRowHeight="13.5" outlineLevelCol="7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247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37</v>
      </c>
      <c r="F3" s="2"/>
    </row>
    <row r="4" s="1" customFormat="1" ht="26.05" customHeight="1" spans="1:6">
      <c r="A4" s="12" t="s">
        <v>248</v>
      </c>
      <c r="B4" s="13" t="s">
        <v>40</v>
      </c>
      <c r="C4" s="13" t="s">
        <v>103</v>
      </c>
      <c r="D4" s="14" t="s">
        <v>100</v>
      </c>
      <c r="E4" s="5" t="s">
        <v>101</v>
      </c>
      <c r="F4" s="2"/>
    </row>
    <row r="5" s="11" customFormat="1" ht="22.75" customHeight="1" spans="1:8">
      <c r="A5" s="15">
        <v>1</v>
      </c>
      <c r="B5" s="16" t="s">
        <v>103</v>
      </c>
      <c r="C5" s="16">
        <f t="shared" ref="C5:C12" si="0">D5+E5</f>
        <v>810.7</v>
      </c>
      <c r="D5" s="16">
        <f>SUM(D6:D23)</f>
        <v>810.7</v>
      </c>
      <c r="E5" s="17"/>
      <c r="F5" s="18"/>
      <c r="G5" s="18"/>
      <c r="H5" s="18"/>
    </row>
    <row r="6" s="11" customFormat="1" ht="22.75" customHeight="1" spans="1:8">
      <c r="A6" s="15">
        <v>2</v>
      </c>
      <c r="B6" s="19" t="s">
        <v>214</v>
      </c>
      <c r="C6" s="19">
        <f t="shared" si="0"/>
        <v>26.36</v>
      </c>
      <c r="D6" s="20">
        <v>26.36</v>
      </c>
      <c r="E6" s="21"/>
      <c r="F6" s="18"/>
      <c r="G6" s="18"/>
      <c r="H6" s="18"/>
    </row>
    <row r="7" s="11" customFormat="1" ht="22.75" customHeight="1" spans="1:8">
      <c r="A7" s="15">
        <v>3</v>
      </c>
      <c r="B7" s="19" t="s">
        <v>215</v>
      </c>
      <c r="C7" s="19">
        <f t="shared" si="0"/>
        <v>16.9</v>
      </c>
      <c r="D7" s="20">
        <v>16.9</v>
      </c>
      <c r="E7" s="22"/>
      <c r="F7" s="18"/>
      <c r="G7" s="18"/>
      <c r="H7" s="18"/>
    </row>
    <row r="8" s="11" customFormat="1" ht="22.75" customHeight="1" spans="1:8">
      <c r="A8" s="15">
        <v>4</v>
      </c>
      <c r="B8" s="19" t="s">
        <v>216</v>
      </c>
      <c r="C8" s="19">
        <f t="shared" si="0"/>
        <v>1.7</v>
      </c>
      <c r="D8" s="20">
        <v>1.7</v>
      </c>
      <c r="E8" s="22"/>
      <c r="F8" s="18"/>
      <c r="G8" s="18"/>
      <c r="H8" s="18"/>
    </row>
    <row r="9" s="11" customFormat="1" ht="22.75" customHeight="1" spans="1:7">
      <c r="A9" s="15">
        <v>5</v>
      </c>
      <c r="B9" s="19" t="s">
        <v>217</v>
      </c>
      <c r="C9" s="19">
        <f t="shared" si="0"/>
        <v>6.28</v>
      </c>
      <c r="D9" s="20">
        <v>6.28</v>
      </c>
      <c r="E9" s="22"/>
      <c r="F9" s="18"/>
      <c r="G9" s="18"/>
    </row>
    <row r="10" s="11" customFormat="1" ht="22.75" customHeight="1" spans="1:8">
      <c r="A10" s="15">
        <v>6</v>
      </c>
      <c r="B10" s="19" t="s">
        <v>218</v>
      </c>
      <c r="C10" s="19">
        <f t="shared" si="0"/>
        <v>10.3</v>
      </c>
      <c r="D10" s="20">
        <v>10.3</v>
      </c>
      <c r="E10" s="22"/>
      <c r="F10" s="18"/>
      <c r="G10" s="18"/>
      <c r="H10" s="18"/>
    </row>
    <row r="11" s="11" customFormat="1" ht="22.75" customHeight="1" spans="1:8">
      <c r="A11" s="15">
        <v>7</v>
      </c>
      <c r="B11" s="19" t="s">
        <v>219</v>
      </c>
      <c r="C11" s="19">
        <f t="shared" si="0"/>
        <v>14.34</v>
      </c>
      <c r="D11" s="20">
        <v>14.34</v>
      </c>
      <c r="E11" s="22"/>
      <c r="F11" s="18"/>
      <c r="G11" s="18"/>
      <c r="H11" s="18"/>
    </row>
    <row r="12" s="11" customFormat="1" ht="22.75" customHeight="1" spans="1:8">
      <c r="A12" s="15">
        <v>8</v>
      </c>
      <c r="B12" s="19" t="s">
        <v>220</v>
      </c>
      <c r="C12" s="19">
        <f t="shared" si="0"/>
        <v>12.85</v>
      </c>
      <c r="D12" s="20">
        <v>12.85</v>
      </c>
      <c r="E12" s="22"/>
      <c r="F12" s="18"/>
      <c r="G12" s="18"/>
      <c r="H12" s="18"/>
    </row>
    <row r="13" s="11" customFormat="1" ht="22.75" customHeight="1" spans="1:8">
      <c r="A13" s="15">
        <v>9</v>
      </c>
      <c r="B13" s="19" t="s">
        <v>222</v>
      </c>
      <c r="C13" s="19">
        <f t="shared" ref="C13:C23" si="1">D13+E13</f>
        <v>0</v>
      </c>
      <c r="D13" s="19">
        <v>0</v>
      </c>
      <c r="E13" s="22"/>
      <c r="F13" s="18"/>
      <c r="G13" s="18"/>
      <c r="H13" s="18"/>
    </row>
    <row r="14" s="11" customFormat="1" ht="22.75" customHeight="1" spans="1:8">
      <c r="A14" s="15">
        <v>10</v>
      </c>
      <c r="B14" s="19" t="s">
        <v>221</v>
      </c>
      <c r="C14" s="19">
        <f t="shared" si="1"/>
        <v>6.6</v>
      </c>
      <c r="D14" s="19">
        <v>6.6</v>
      </c>
      <c r="E14" s="21"/>
      <c r="F14" s="18"/>
      <c r="G14" s="18"/>
      <c r="H14" s="18"/>
    </row>
    <row r="15" s="11" customFormat="1" ht="22.75" customHeight="1" spans="1:8">
      <c r="A15" s="15">
        <v>11</v>
      </c>
      <c r="B15" s="19" t="s">
        <v>224</v>
      </c>
      <c r="C15" s="19">
        <f t="shared" si="1"/>
        <v>1</v>
      </c>
      <c r="D15" s="19">
        <v>1</v>
      </c>
      <c r="E15" s="22"/>
      <c r="F15" s="18"/>
      <c r="G15" s="18"/>
      <c r="H15" s="18"/>
    </row>
    <row r="16" s="11" customFormat="1" ht="22.75" customHeight="1" spans="1:8">
      <c r="A16" s="15">
        <v>12</v>
      </c>
      <c r="B16" s="19" t="s">
        <v>223</v>
      </c>
      <c r="C16" s="19">
        <f t="shared" si="1"/>
        <v>1</v>
      </c>
      <c r="D16" s="19">
        <v>1</v>
      </c>
      <c r="E16" s="22"/>
      <c r="F16" s="18"/>
      <c r="G16" s="18"/>
      <c r="H16" s="18"/>
    </row>
    <row r="17" s="11" customFormat="1" ht="22.75" customHeight="1" spans="1:8">
      <c r="A17" s="15">
        <v>13</v>
      </c>
      <c r="B17" s="19" t="s">
        <v>225</v>
      </c>
      <c r="C17" s="19">
        <f t="shared" si="1"/>
        <v>7.44</v>
      </c>
      <c r="D17" s="19">
        <v>7.44</v>
      </c>
      <c r="E17" s="22"/>
      <c r="F17" s="18"/>
      <c r="G17" s="18"/>
      <c r="H17" s="18"/>
    </row>
    <row r="18" s="11" customFormat="1" ht="22.75" customHeight="1" spans="1:8">
      <c r="A18" s="15">
        <v>14</v>
      </c>
      <c r="B18" s="19" t="s">
        <v>226</v>
      </c>
      <c r="C18" s="19">
        <f t="shared" si="1"/>
        <v>0</v>
      </c>
      <c r="D18" s="19">
        <v>0</v>
      </c>
      <c r="E18" s="22"/>
      <c r="F18" s="18"/>
      <c r="G18" s="18"/>
      <c r="H18" s="18"/>
    </row>
    <row r="19" s="11" customFormat="1" ht="22.75" customHeight="1" spans="1:8">
      <c r="A19" s="15">
        <v>15</v>
      </c>
      <c r="B19" s="19" t="s">
        <v>228</v>
      </c>
      <c r="C19" s="19">
        <f t="shared" si="1"/>
        <v>9.96</v>
      </c>
      <c r="D19" s="19">
        <v>9.96</v>
      </c>
      <c r="E19" s="22"/>
      <c r="F19" s="18"/>
      <c r="G19" s="18"/>
      <c r="H19" s="18"/>
    </row>
    <row r="20" s="11" customFormat="1" ht="22.75" customHeight="1" spans="1:8">
      <c r="A20" s="15">
        <v>16</v>
      </c>
      <c r="B20" s="19" t="s">
        <v>227</v>
      </c>
      <c r="C20" s="19">
        <f t="shared" si="1"/>
        <v>8.7</v>
      </c>
      <c r="D20" s="23">
        <v>8.7</v>
      </c>
      <c r="E20" s="24"/>
      <c r="F20" s="18"/>
      <c r="G20" s="18"/>
      <c r="H20" s="18"/>
    </row>
    <row r="21" s="11" customFormat="1" ht="22.75" customHeight="1" spans="1:8">
      <c r="A21" s="15">
        <v>17</v>
      </c>
      <c r="B21" s="23" t="s">
        <v>249</v>
      </c>
      <c r="C21" s="19">
        <f t="shared" si="1"/>
        <v>0</v>
      </c>
      <c r="D21" s="23">
        <v>0</v>
      </c>
      <c r="E21" s="24"/>
      <c r="F21" s="18"/>
      <c r="G21" s="18"/>
      <c r="H21" s="18"/>
    </row>
    <row r="22" s="11" customFormat="1" ht="22.75" customHeight="1" spans="1:8">
      <c r="A22" s="15">
        <v>18</v>
      </c>
      <c r="B22" s="22" t="s">
        <v>250</v>
      </c>
      <c r="C22" s="19">
        <f t="shared" si="1"/>
        <v>0</v>
      </c>
      <c r="D22" s="23">
        <v>0</v>
      </c>
      <c r="E22" s="22"/>
      <c r="F22" s="18"/>
      <c r="G22" s="18"/>
      <c r="H22" s="18"/>
    </row>
    <row r="23" ht="21" customHeight="1" spans="1:5">
      <c r="A23" s="15">
        <v>19</v>
      </c>
      <c r="B23" s="22" t="s">
        <v>230</v>
      </c>
      <c r="C23" s="19">
        <f t="shared" si="1"/>
        <v>687.27</v>
      </c>
      <c r="D23" s="22">
        <v>687.27</v>
      </c>
      <c r="E23" s="25"/>
    </row>
    <row r="24" spans="1:5">
      <c r="A24" s="2" t="s">
        <v>87</v>
      </c>
      <c r="B24" s="2"/>
      <c r="C24" s="2"/>
      <c r="D24" s="2"/>
      <c r="E24" s="2"/>
    </row>
  </sheetData>
  <mergeCells count="2">
    <mergeCell ref="A2:E2"/>
    <mergeCell ref="A24:E24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4" sqref="A24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251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252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17" sqref="B17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253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164</v>
      </c>
      <c r="B4" s="5" t="s">
        <v>103</v>
      </c>
      <c r="C4" s="5" t="s">
        <v>254</v>
      </c>
      <c r="D4" s="5" t="s">
        <v>255</v>
      </c>
      <c r="E4" s="5" t="s">
        <v>256</v>
      </c>
    </row>
    <row r="5" s="1" customFormat="1" ht="26.1" customHeight="1" spans="1:5">
      <c r="A5" s="5" t="s">
        <v>257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258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26" sqref="A26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259</v>
      </c>
      <c r="B2" s="3"/>
    </row>
    <row r="3" s="1" customFormat="1" ht="26.1" customHeight="1" spans="1:2">
      <c r="A3" s="4" t="s">
        <v>260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257</v>
      </c>
      <c r="B5" s="5">
        <v>1</v>
      </c>
    </row>
    <row r="6" s="1" customFormat="1" ht="26.1" customHeight="1" spans="1:2">
      <c r="A6" s="6" t="s">
        <v>261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262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4" sqref="B4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101"/>
      <c r="B3" s="102" t="s">
        <v>15</v>
      </c>
      <c r="C3" s="103" t="s">
        <v>16</v>
      </c>
    </row>
    <row r="4" s="1" customFormat="1" ht="32.55" customHeight="1" spans="1:3">
      <c r="A4" s="104"/>
      <c r="B4" s="105" t="s">
        <v>17</v>
      </c>
      <c r="C4" s="106" t="s">
        <v>18</v>
      </c>
    </row>
    <row r="5" s="1" customFormat="1" ht="32.55" customHeight="1" spans="1:3">
      <c r="A5" s="104"/>
      <c r="B5" s="105" t="s">
        <v>19</v>
      </c>
      <c r="C5" s="106" t="s">
        <v>20</v>
      </c>
    </row>
    <row r="6" s="1" customFormat="1" ht="32.55" customHeight="1" spans="1:3">
      <c r="A6" s="104"/>
      <c r="B6" s="105" t="s">
        <v>21</v>
      </c>
      <c r="C6" s="106" t="s">
        <v>22</v>
      </c>
    </row>
    <row r="7" s="1" customFormat="1" ht="32.55" customHeight="1" spans="1:3">
      <c r="A7" s="104"/>
      <c r="B7" s="105" t="s">
        <v>23</v>
      </c>
      <c r="C7" s="106"/>
    </row>
    <row r="8" s="1" customFormat="1" ht="32.55" customHeight="1" spans="1:3">
      <c r="A8" s="104"/>
      <c r="B8" s="105" t="s">
        <v>24</v>
      </c>
      <c r="C8" s="106" t="s">
        <v>25</v>
      </c>
    </row>
    <row r="9" s="1" customFormat="1" ht="32.55" customHeight="1" spans="1:3">
      <c r="A9" s="104"/>
      <c r="B9" s="105" t="s">
        <v>26</v>
      </c>
      <c r="C9" s="106" t="s">
        <v>27</v>
      </c>
    </row>
    <row r="10" s="1" customFormat="1" ht="32.55" customHeight="1" spans="1:3">
      <c r="A10" s="104"/>
      <c r="B10" s="105" t="s">
        <v>28</v>
      </c>
      <c r="C10" s="106" t="s">
        <v>29</v>
      </c>
    </row>
    <row r="11" s="1" customFormat="1" ht="32.55" customHeight="1" spans="1:3">
      <c r="A11" s="104"/>
      <c r="B11" s="105" t="s">
        <v>30</v>
      </c>
      <c r="C11" s="106" t="s">
        <v>31</v>
      </c>
    </row>
    <row r="12" s="1" customFormat="1" ht="32.55" customHeight="1" spans="1:3">
      <c r="A12" s="104"/>
      <c r="B12" s="105" t="s">
        <v>32</v>
      </c>
      <c r="C12" s="106"/>
    </row>
    <row r="13" s="1" customFormat="1" ht="32.55" customHeight="1" spans="1:3">
      <c r="A13" s="2"/>
      <c r="B13" s="105" t="s">
        <v>33</v>
      </c>
      <c r="C13" s="106"/>
    </row>
    <row r="14" s="1" customFormat="1" ht="32.55" customHeight="1" spans="1:3">
      <c r="A14" s="2"/>
      <c r="B14" s="105" t="s">
        <v>34</v>
      </c>
      <c r="C14" s="106" t="s">
        <v>18</v>
      </c>
    </row>
    <row r="15" s="1" customFormat="1" ht="32.55" customHeight="1" spans="2:3">
      <c r="B15" s="105" t="s">
        <v>35</v>
      </c>
      <c r="C15" s="106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topLeftCell="A5" workbookViewId="0">
      <selection activeCell="B37" sqref="B37:B40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94"/>
      <c r="B3" s="94"/>
      <c r="C3" s="94"/>
      <c r="D3" s="50" t="s">
        <v>37</v>
      </c>
    </row>
    <row r="4" s="1" customFormat="1" ht="26.05" customHeight="1" spans="1:4">
      <c r="A4" s="33" t="s">
        <v>38</v>
      </c>
      <c r="B4" s="33"/>
      <c r="C4" s="35" t="s">
        <v>39</v>
      </c>
      <c r="D4" s="36"/>
    </row>
    <row r="5" s="1" customFormat="1" ht="26.05" customHeight="1" spans="1:4">
      <c r="A5" s="33" t="s">
        <v>40</v>
      </c>
      <c r="B5" s="37" t="s">
        <v>41</v>
      </c>
      <c r="C5" s="35" t="s">
        <v>40</v>
      </c>
      <c r="D5" s="36" t="s">
        <v>41</v>
      </c>
    </row>
    <row r="6" s="1" customFormat="1" ht="26.05" customHeight="1" spans="1:4">
      <c r="A6" s="92" t="s">
        <v>42</v>
      </c>
      <c r="B6" s="95">
        <v>2753.7</v>
      </c>
      <c r="C6" s="96" t="s">
        <v>43</v>
      </c>
      <c r="D6" s="97"/>
    </row>
    <row r="7" s="1" customFormat="1" ht="26.05" customHeight="1" spans="1:4">
      <c r="A7" s="92" t="s">
        <v>44</v>
      </c>
      <c r="B7" s="95"/>
      <c r="C7" s="96" t="s">
        <v>45</v>
      </c>
      <c r="D7" s="97"/>
    </row>
    <row r="8" s="1" customFormat="1" ht="26.05" customHeight="1" spans="1:4">
      <c r="A8" s="92" t="s">
        <v>46</v>
      </c>
      <c r="B8" s="95"/>
      <c r="C8" s="96" t="s">
        <v>47</v>
      </c>
      <c r="D8" s="97"/>
    </row>
    <row r="9" s="1" customFormat="1" ht="26.05" customHeight="1" spans="1:4">
      <c r="A9" s="92" t="s">
        <v>48</v>
      </c>
      <c r="B9" s="95"/>
      <c r="C9" s="96" t="s">
        <v>49</v>
      </c>
      <c r="D9" s="97"/>
    </row>
    <row r="10" s="1" customFormat="1" ht="26.05" customHeight="1" spans="1:4">
      <c r="A10" s="92" t="s">
        <v>50</v>
      </c>
      <c r="B10" s="95"/>
      <c r="C10" s="96" t="s">
        <v>51</v>
      </c>
      <c r="D10" s="97"/>
    </row>
    <row r="11" s="1" customFormat="1" ht="26.05" customHeight="1" spans="1:4">
      <c r="A11" s="92" t="s">
        <v>52</v>
      </c>
      <c r="B11" s="95"/>
      <c r="C11" s="96" t="s">
        <v>53</v>
      </c>
      <c r="D11" s="97"/>
    </row>
    <row r="12" s="1" customFormat="1" ht="26.05" customHeight="1" spans="1:4">
      <c r="A12" s="92" t="s">
        <v>54</v>
      </c>
      <c r="B12" s="95"/>
      <c r="C12" s="96" t="s">
        <v>55</v>
      </c>
      <c r="D12" s="97"/>
    </row>
    <row r="13" s="1" customFormat="1" ht="26.05" customHeight="1" spans="1:4">
      <c r="A13" s="92" t="s">
        <v>56</v>
      </c>
      <c r="B13" s="95"/>
      <c r="C13" s="96" t="s">
        <v>57</v>
      </c>
      <c r="D13" s="97"/>
    </row>
    <row r="14" s="1" customFormat="1" ht="26.05" customHeight="1" spans="1:4">
      <c r="A14" s="92" t="s">
        <v>58</v>
      </c>
      <c r="B14" s="95"/>
      <c r="C14" s="96" t="s">
        <v>59</v>
      </c>
      <c r="D14" s="97"/>
    </row>
    <row r="15" s="1" customFormat="1" ht="26.05" customHeight="1" spans="1:4">
      <c r="A15" s="92"/>
      <c r="B15" s="95"/>
      <c r="C15" s="96" t="s">
        <v>60</v>
      </c>
      <c r="D15" s="97"/>
    </row>
    <row r="16" s="1" customFormat="1" ht="26.05" customHeight="1" spans="1:4">
      <c r="A16" s="92"/>
      <c r="B16" s="95"/>
      <c r="C16" s="96" t="s">
        <v>61</v>
      </c>
      <c r="D16" s="97"/>
    </row>
    <row r="17" s="1" customFormat="1" ht="26.05" customHeight="1" spans="1:4">
      <c r="A17" s="92"/>
      <c r="B17" s="95"/>
      <c r="C17" s="96" t="s">
        <v>62</v>
      </c>
      <c r="D17" s="97"/>
    </row>
    <row r="18" s="1" customFormat="1" ht="26.05" customHeight="1" spans="1:4">
      <c r="A18" s="92"/>
      <c r="B18" s="95"/>
      <c r="C18" s="96" t="s">
        <v>63</v>
      </c>
      <c r="D18" s="97">
        <v>2753.7</v>
      </c>
    </row>
    <row r="19" s="1" customFormat="1" ht="26.05" customHeight="1" spans="1:4">
      <c r="A19" s="92"/>
      <c r="B19" s="95"/>
      <c r="C19" s="96" t="s">
        <v>64</v>
      </c>
      <c r="D19" s="97"/>
    </row>
    <row r="20" s="1" customFormat="1" ht="26.05" customHeight="1" spans="1:4">
      <c r="A20" s="92"/>
      <c r="B20" s="95"/>
      <c r="C20" s="96" t="s">
        <v>65</v>
      </c>
      <c r="D20" s="97"/>
    </row>
    <row r="21" s="1" customFormat="1" ht="26.05" customHeight="1" spans="1:4">
      <c r="A21" s="92"/>
      <c r="B21" s="95"/>
      <c r="C21" s="96" t="s">
        <v>66</v>
      </c>
      <c r="D21" s="97"/>
    </row>
    <row r="22" s="1" customFormat="1" ht="26.05" customHeight="1" spans="1:4">
      <c r="A22" s="92"/>
      <c r="B22" s="95"/>
      <c r="C22" s="96" t="s">
        <v>67</v>
      </c>
      <c r="D22" s="97"/>
    </row>
    <row r="23" s="1" customFormat="1" ht="26.05" customHeight="1" spans="1:4">
      <c r="A23" s="92"/>
      <c r="B23" s="95"/>
      <c r="C23" s="96" t="s">
        <v>68</v>
      </c>
      <c r="D23" s="97"/>
    </row>
    <row r="24" s="1" customFormat="1" ht="26.05" customHeight="1" spans="1:4">
      <c r="A24" s="92"/>
      <c r="B24" s="95"/>
      <c r="C24" s="96" t="s">
        <v>69</v>
      </c>
      <c r="D24" s="97"/>
    </row>
    <row r="25" s="1" customFormat="1" ht="26.05" customHeight="1" spans="1:4">
      <c r="A25" s="92"/>
      <c r="B25" s="95"/>
      <c r="C25" s="96" t="s">
        <v>70</v>
      </c>
      <c r="D25" s="97"/>
    </row>
    <row r="26" s="1" customFormat="1" ht="26.05" customHeight="1" spans="1:4">
      <c r="A26" s="92"/>
      <c r="B26" s="95"/>
      <c r="C26" s="96" t="s">
        <v>71</v>
      </c>
      <c r="D26" s="97"/>
    </row>
    <row r="27" s="1" customFormat="1" ht="26.05" customHeight="1" spans="1:4">
      <c r="A27" s="92"/>
      <c r="B27" s="95"/>
      <c r="C27" s="96" t="s">
        <v>72</v>
      </c>
      <c r="D27" s="97"/>
    </row>
    <row r="28" s="1" customFormat="1" ht="26.05" customHeight="1" spans="1:4">
      <c r="A28" s="92"/>
      <c r="B28" s="95"/>
      <c r="C28" s="96" t="s">
        <v>73</v>
      </c>
      <c r="D28" s="97"/>
    </row>
    <row r="29" s="1" customFormat="1" ht="26.05" customHeight="1" spans="1:4">
      <c r="A29" s="92"/>
      <c r="B29" s="95"/>
      <c r="C29" s="96" t="s">
        <v>74</v>
      </c>
      <c r="D29" s="97"/>
    </row>
    <row r="30" s="1" customFormat="1" ht="26.05" customHeight="1" spans="1:4">
      <c r="A30" s="92"/>
      <c r="B30" s="95"/>
      <c r="C30" s="96" t="s">
        <v>75</v>
      </c>
      <c r="D30" s="97"/>
    </row>
    <row r="31" s="1" customFormat="1" ht="26.05" customHeight="1" spans="1:4">
      <c r="A31" s="92"/>
      <c r="B31" s="95"/>
      <c r="C31" s="96" t="s">
        <v>76</v>
      </c>
      <c r="D31" s="97"/>
    </row>
    <row r="32" s="1" customFormat="1" ht="26.05" customHeight="1" spans="1:4">
      <c r="A32" s="92"/>
      <c r="B32" s="95"/>
      <c r="C32" s="96" t="s">
        <v>77</v>
      </c>
      <c r="D32" s="97"/>
    </row>
    <row r="33" s="1" customFormat="1" ht="26.05" customHeight="1" spans="1:4">
      <c r="A33" s="92"/>
      <c r="B33" s="95"/>
      <c r="C33" s="96" t="s">
        <v>78</v>
      </c>
      <c r="D33" s="97"/>
    </row>
    <row r="34" s="1" customFormat="1" ht="26.05" customHeight="1" spans="1:4">
      <c r="A34" s="92"/>
      <c r="B34" s="95"/>
      <c r="C34" s="96" t="s">
        <v>79</v>
      </c>
      <c r="D34" s="97"/>
    </row>
    <row r="35" s="1" customFormat="1" ht="26.05" customHeight="1" spans="1:4">
      <c r="A35" s="92"/>
      <c r="B35" s="95"/>
      <c r="C35" s="96" t="s">
        <v>80</v>
      </c>
      <c r="D35" s="97"/>
    </row>
    <row r="36" s="1" customFormat="1" ht="26.05" customHeight="1" spans="1:4">
      <c r="A36" s="92"/>
      <c r="B36" s="61"/>
      <c r="C36" s="96"/>
      <c r="D36" s="9"/>
    </row>
    <row r="37" s="1" customFormat="1" ht="26.05" customHeight="1" spans="1:4">
      <c r="A37" s="98" t="s">
        <v>81</v>
      </c>
      <c r="B37" s="99">
        <v>2753.7</v>
      </c>
      <c r="C37" s="100" t="s">
        <v>82</v>
      </c>
      <c r="D37" s="99">
        <v>2753.7</v>
      </c>
    </row>
    <row r="38" s="1" customFormat="1" ht="26.05" customHeight="1" spans="1:4">
      <c r="A38" s="98" t="s">
        <v>83</v>
      </c>
      <c r="B38" s="45"/>
      <c r="C38" s="100" t="s">
        <v>84</v>
      </c>
      <c r="D38" s="40"/>
    </row>
    <row r="39" s="1" customFormat="1" ht="26.05" customHeight="1" spans="1:4">
      <c r="A39" s="92"/>
      <c r="B39" s="45"/>
      <c r="C39" s="96"/>
      <c r="D39" s="40"/>
    </row>
    <row r="40" s="1" customFormat="1" ht="26.05" customHeight="1" spans="1:4">
      <c r="A40" s="98" t="s">
        <v>85</v>
      </c>
      <c r="B40" s="99">
        <v>2753.7</v>
      </c>
      <c r="C40" s="100" t="s">
        <v>86</v>
      </c>
      <c r="D40" s="99">
        <v>2753.7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5" sqref="B5:B12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18"/>
      <c r="B3" s="4" t="s">
        <v>37</v>
      </c>
    </row>
    <row r="4" s="1" customFormat="1" ht="26.05" customHeight="1" spans="1:2">
      <c r="A4" s="33" t="s">
        <v>40</v>
      </c>
      <c r="B4" s="35" t="s">
        <v>41</v>
      </c>
    </row>
    <row r="5" s="1" customFormat="1" ht="26.05" customHeight="1" spans="1:2">
      <c r="A5" s="92" t="s">
        <v>89</v>
      </c>
      <c r="B5" s="93">
        <v>2753.7</v>
      </c>
    </row>
    <row r="6" s="1" customFormat="1" ht="26.05" customHeight="1" spans="1:2">
      <c r="A6" s="92" t="s">
        <v>90</v>
      </c>
      <c r="B6" s="93">
        <v>2753.7</v>
      </c>
    </row>
    <row r="7" s="1" customFormat="1" ht="26.05" customHeight="1" spans="1:2">
      <c r="A7" s="92" t="s">
        <v>91</v>
      </c>
      <c r="B7" s="93">
        <v>2753.7</v>
      </c>
    </row>
    <row r="8" s="1" customFormat="1" ht="26.05" customHeight="1" spans="1:2">
      <c r="A8" s="92" t="s">
        <v>92</v>
      </c>
      <c r="B8" s="42"/>
    </row>
    <row r="9" s="1" customFormat="1" ht="26.05" customHeight="1" spans="1:2">
      <c r="A9" s="62" t="s">
        <v>93</v>
      </c>
      <c r="B9" s="42"/>
    </row>
    <row r="10" s="1" customFormat="1" ht="26.05" customHeight="1" spans="1:2">
      <c r="A10" s="62" t="s">
        <v>94</v>
      </c>
      <c r="B10" s="42"/>
    </row>
    <row r="11" s="1" customFormat="1" ht="26.05" customHeight="1" spans="1:2">
      <c r="A11" s="62" t="s">
        <v>95</v>
      </c>
      <c r="B11" s="42"/>
    </row>
    <row r="12" s="1" customFormat="1" ht="26.05" customHeight="1" spans="1:2">
      <c r="A12" s="62" t="s">
        <v>96</v>
      </c>
      <c r="B12" s="93">
        <v>2753.7</v>
      </c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A6" sqref="A6"/>
    </sheetView>
  </sheetViews>
  <sheetFormatPr defaultColWidth="10" defaultRowHeight="13.5" outlineLevelCol="4"/>
  <cols>
    <col min="1" max="1" width="41.25" style="28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18"/>
      <c r="B3" s="18"/>
      <c r="C3" s="18"/>
      <c r="D3" s="18"/>
      <c r="E3" s="2" t="s">
        <v>37</v>
      </c>
    </row>
    <row r="4" s="74" customFormat="1" ht="26.05" customHeight="1" spans="1:5">
      <c r="A4" s="33" t="s">
        <v>98</v>
      </c>
      <c r="B4" s="37" t="s">
        <v>99</v>
      </c>
      <c r="C4" s="37" t="s">
        <v>100</v>
      </c>
      <c r="D4" s="37" t="s">
        <v>101</v>
      </c>
      <c r="E4" s="35" t="s">
        <v>102</v>
      </c>
    </row>
    <row r="5" s="47" customFormat="1" ht="26.05" customHeight="1" spans="1:5">
      <c r="A5" s="33" t="s">
        <v>103</v>
      </c>
      <c r="B5" s="75">
        <f>B6+B11+B15+B19</f>
        <v>2753.7</v>
      </c>
      <c r="C5" s="75">
        <f>C6+C11+C15+C19</f>
        <v>2033.7</v>
      </c>
      <c r="D5" s="75">
        <v>720</v>
      </c>
      <c r="E5" s="76"/>
    </row>
    <row r="6" s="1" customFormat="1" ht="26.05" customHeight="1" spans="1:5">
      <c r="A6" s="77" t="s">
        <v>104</v>
      </c>
      <c r="B6" s="55">
        <f>C6+D6+E6</f>
        <v>128.98</v>
      </c>
      <c r="C6" s="55">
        <f>C7+C9</f>
        <v>128.98</v>
      </c>
      <c r="D6" s="78"/>
      <c r="E6" s="79"/>
    </row>
    <row r="7" s="1" customFormat="1" ht="26.05" customHeight="1" spans="1:5">
      <c r="A7" s="77" t="s">
        <v>105</v>
      </c>
      <c r="B7" s="55">
        <f t="shared" ref="B7:B21" si="0">C7+D7+E7</f>
        <v>117.2</v>
      </c>
      <c r="C7" s="52">
        <v>117.2</v>
      </c>
      <c r="D7" s="80"/>
      <c r="E7" s="10"/>
    </row>
    <row r="8" s="11" customFormat="1" ht="22.75" customHeight="1" spans="1:5">
      <c r="A8" s="81" t="s">
        <v>106</v>
      </c>
      <c r="B8" s="56">
        <f t="shared" si="0"/>
        <v>117.2</v>
      </c>
      <c r="C8" s="54">
        <v>117.2</v>
      </c>
      <c r="D8" s="82"/>
      <c r="E8" s="56"/>
    </row>
    <row r="9" s="1" customFormat="1" ht="26.05" customHeight="1" spans="1:5">
      <c r="A9" s="77" t="s">
        <v>107</v>
      </c>
      <c r="B9" s="55">
        <f t="shared" si="0"/>
        <v>11.78</v>
      </c>
      <c r="C9" s="55">
        <v>11.78</v>
      </c>
      <c r="D9" s="83"/>
      <c r="E9" s="56"/>
    </row>
    <row r="10" s="1" customFormat="1" ht="26.05" customHeight="1" spans="1:5">
      <c r="A10" s="81" t="s">
        <v>108</v>
      </c>
      <c r="B10" s="56">
        <f t="shared" si="0"/>
        <v>11.78</v>
      </c>
      <c r="C10" s="56">
        <v>11.78</v>
      </c>
      <c r="D10" s="83"/>
      <c r="E10" s="10"/>
    </row>
    <row r="11" s="1" customFormat="1" ht="26.05" customHeight="1" spans="1:5">
      <c r="A11" s="77" t="s">
        <v>109</v>
      </c>
      <c r="B11" s="55">
        <f t="shared" si="0"/>
        <v>79.41</v>
      </c>
      <c r="C11" s="55">
        <f>C12</f>
        <v>79.41</v>
      </c>
      <c r="D11" s="80"/>
      <c r="E11" s="10"/>
    </row>
    <row r="12" s="11" customFormat="1" ht="22.75" customHeight="1" spans="1:5">
      <c r="A12" s="77" t="s">
        <v>110</v>
      </c>
      <c r="B12" s="55">
        <f t="shared" si="0"/>
        <v>79.41</v>
      </c>
      <c r="C12" s="52">
        <f>C13+C14</f>
        <v>79.41</v>
      </c>
      <c r="D12" s="84"/>
      <c r="E12" s="85"/>
    </row>
    <row r="13" s="1" customFormat="1" ht="26.05" customHeight="1" spans="1:5">
      <c r="A13" s="81" t="s">
        <v>111</v>
      </c>
      <c r="B13" s="56">
        <f t="shared" si="0"/>
        <v>61.59</v>
      </c>
      <c r="C13" s="56">
        <v>61.59</v>
      </c>
      <c r="D13" s="82"/>
      <c r="E13" s="27"/>
    </row>
    <row r="14" s="1" customFormat="1" ht="26.05" customHeight="1" spans="1:5">
      <c r="A14" s="81" t="s">
        <v>112</v>
      </c>
      <c r="B14" s="56">
        <f t="shared" si="0"/>
        <v>17.82</v>
      </c>
      <c r="C14" s="56">
        <v>17.82</v>
      </c>
      <c r="D14" s="82"/>
      <c r="E14" s="27"/>
    </row>
    <row r="15" s="1" customFormat="1" ht="26.05" customHeight="1" spans="1:5">
      <c r="A15" s="77" t="s">
        <v>113</v>
      </c>
      <c r="B15" s="55">
        <f>C15+D15</f>
        <v>2450.83</v>
      </c>
      <c r="C15" s="57">
        <f>C16</f>
        <v>1730.83</v>
      </c>
      <c r="D15" s="57">
        <f>D16</f>
        <v>720</v>
      </c>
      <c r="E15" s="10"/>
    </row>
    <row r="16" s="1" customFormat="1" ht="26.05" customHeight="1" spans="1:5">
      <c r="A16" s="77" t="s">
        <v>114</v>
      </c>
      <c r="B16" s="55">
        <f t="shared" si="0"/>
        <v>2450.83</v>
      </c>
      <c r="C16" s="57">
        <f>C17+C18</f>
        <v>1730.83</v>
      </c>
      <c r="D16" s="57">
        <f>D17+D18</f>
        <v>720</v>
      </c>
      <c r="E16" s="10"/>
    </row>
    <row r="17" s="1" customFormat="1" ht="26.05" customHeight="1" spans="1:5">
      <c r="A17" s="81" t="s">
        <v>115</v>
      </c>
      <c r="B17" s="56">
        <f t="shared" si="0"/>
        <v>181.44</v>
      </c>
      <c r="C17" s="58">
        <v>181.44</v>
      </c>
      <c r="D17" s="86"/>
      <c r="E17" s="10"/>
    </row>
    <row r="18" s="1" customFormat="1" ht="26.05" customHeight="1" spans="1:5">
      <c r="A18" s="87" t="s">
        <v>116</v>
      </c>
      <c r="B18" s="56">
        <f t="shared" si="0"/>
        <v>2269.39</v>
      </c>
      <c r="C18" s="58">
        <v>1549.39</v>
      </c>
      <c r="D18" s="86">
        <v>720</v>
      </c>
      <c r="E18" s="10"/>
    </row>
    <row r="19" s="1" customFormat="1" ht="26.05" customHeight="1" spans="1:5">
      <c r="A19" s="88" t="s">
        <v>117</v>
      </c>
      <c r="B19" s="55">
        <f t="shared" si="0"/>
        <v>94.48</v>
      </c>
      <c r="C19" s="55">
        <v>94.48</v>
      </c>
      <c r="D19" s="86"/>
      <c r="E19" s="10"/>
    </row>
    <row r="20" s="11" customFormat="1" ht="22.75" customHeight="1" spans="1:5">
      <c r="A20" s="88" t="s">
        <v>118</v>
      </c>
      <c r="B20" s="75">
        <f t="shared" si="0"/>
        <v>94.48</v>
      </c>
      <c r="C20" s="75">
        <v>94.48</v>
      </c>
      <c r="D20" s="89"/>
      <c r="E20" s="85"/>
    </row>
    <row r="21" s="1" customFormat="1" ht="26.05" customHeight="1" spans="1:5">
      <c r="A21" s="81" t="s">
        <v>119</v>
      </c>
      <c r="B21" s="90">
        <f t="shared" si="0"/>
        <v>94.48</v>
      </c>
      <c r="C21" s="90">
        <v>94.48</v>
      </c>
      <c r="D21" s="91"/>
      <c r="E21" s="27"/>
    </row>
    <row r="22" ht="19.55" customHeight="1"/>
    <row r="23" s="1" customFormat="1" ht="19.55" customHeight="1" spans="1:5">
      <c r="A23" s="2" t="s">
        <v>87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16" workbookViewId="0">
      <selection activeCell="G23" sqref="G23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120</v>
      </c>
      <c r="B1" s="3"/>
      <c r="C1" s="3"/>
      <c r="D1" s="3"/>
    </row>
    <row r="2" ht="24" customHeight="1" spans="1:4">
      <c r="A2" s="66"/>
      <c r="B2" s="66"/>
      <c r="C2" s="66"/>
      <c r="D2" s="67" t="s">
        <v>37</v>
      </c>
    </row>
    <row r="3" ht="26.05" customHeight="1" spans="1:4">
      <c r="A3" s="68" t="s">
        <v>121</v>
      </c>
      <c r="B3" s="68"/>
      <c r="C3" s="68" t="s">
        <v>122</v>
      </c>
      <c r="D3" s="68"/>
    </row>
    <row r="4" ht="26.05" customHeight="1" spans="1:4">
      <c r="A4" s="68" t="s">
        <v>123</v>
      </c>
      <c r="B4" s="68" t="s">
        <v>124</v>
      </c>
      <c r="C4" s="68" t="s">
        <v>123</v>
      </c>
      <c r="D4" s="68" t="s">
        <v>125</v>
      </c>
    </row>
    <row r="5" ht="26.05" customHeight="1" spans="1:4">
      <c r="A5" s="69" t="s">
        <v>126</v>
      </c>
      <c r="B5" s="59">
        <v>2753.7</v>
      </c>
      <c r="C5" s="69" t="s">
        <v>127</v>
      </c>
      <c r="D5" s="59">
        <v>2753.7</v>
      </c>
    </row>
    <row r="6" ht="26.05" customHeight="1" spans="1:4">
      <c r="A6" s="69" t="s">
        <v>128</v>
      </c>
      <c r="B6" s="59">
        <v>2753.7</v>
      </c>
      <c r="C6" s="69" t="s">
        <v>129</v>
      </c>
      <c r="D6" s="59"/>
    </row>
    <row r="7" ht="26.05" customHeight="1" spans="1:4">
      <c r="A7" s="69" t="s">
        <v>130</v>
      </c>
      <c r="B7" s="70"/>
      <c r="C7" s="69" t="s">
        <v>131</v>
      </c>
      <c r="D7" s="59"/>
    </row>
    <row r="8" ht="26.05" customHeight="1" spans="1:4">
      <c r="A8" s="69" t="s">
        <v>132</v>
      </c>
      <c r="B8" s="70"/>
      <c r="C8" s="69" t="s">
        <v>133</v>
      </c>
      <c r="D8" s="59"/>
    </row>
    <row r="9" ht="26.05" customHeight="1" spans="1:4">
      <c r="A9" s="70"/>
      <c r="B9" s="70"/>
      <c r="C9" s="69" t="s">
        <v>134</v>
      </c>
      <c r="D9" s="59"/>
    </row>
    <row r="10" ht="26.05" customHeight="1" spans="1:4">
      <c r="A10" s="70"/>
      <c r="B10" s="70"/>
      <c r="C10" s="69" t="s">
        <v>135</v>
      </c>
      <c r="D10" s="59"/>
    </row>
    <row r="11" ht="26.05" customHeight="1" spans="1:4">
      <c r="A11" s="70"/>
      <c r="B11" s="70"/>
      <c r="C11" s="69" t="s">
        <v>136</v>
      </c>
      <c r="D11" s="59"/>
    </row>
    <row r="12" ht="26.05" customHeight="1" spans="1:4">
      <c r="A12" s="70"/>
      <c r="B12" s="70"/>
      <c r="C12" s="69" t="s">
        <v>137</v>
      </c>
      <c r="D12" s="59"/>
    </row>
    <row r="13" ht="26.05" customHeight="1" spans="1:4">
      <c r="A13" s="70"/>
      <c r="B13" s="70"/>
      <c r="C13" s="69" t="s">
        <v>138</v>
      </c>
      <c r="D13" s="59"/>
    </row>
    <row r="14" ht="26.05" customHeight="1" spans="1:4">
      <c r="A14" s="70"/>
      <c r="B14" s="70"/>
      <c r="C14" s="69" t="s">
        <v>139</v>
      </c>
      <c r="D14" s="59"/>
    </row>
    <row r="15" ht="26.05" customHeight="1" spans="1:4">
      <c r="A15" s="70"/>
      <c r="B15" s="70"/>
      <c r="C15" s="69" t="s">
        <v>140</v>
      </c>
      <c r="D15" s="59"/>
    </row>
    <row r="16" ht="26.05" customHeight="1" spans="1:4">
      <c r="A16" s="70"/>
      <c r="B16" s="70"/>
      <c r="C16" s="69" t="s">
        <v>141</v>
      </c>
      <c r="D16" s="59"/>
    </row>
    <row r="17" ht="26.05" customHeight="1" spans="1:4">
      <c r="A17" s="70"/>
      <c r="B17" s="70"/>
      <c r="C17" s="69" t="s">
        <v>142</v>
      </c>
      <c r="D17" s="59"/>
    </row>
    <row r="18" ht="26.05" customHeight="1" spans="1:4">
      <c r="A18" s="70"/>
      <c r="B18" s="70"/>
      <c r="C18" s="69" t="s">
        <v>143</v>
      </c>
      <c r="D18" s="59">
        <v>2753.7</v>
      </c>
    </row>
    <row r="19" ht="26.05" customHeight="1" spans="1:4">
      <c r="A19" s="70"/>
      <c r="B19" s="70"/>
      <c r="C19" s="69" t="s">
        <v>144</v>
      </c>
      <c r="D19" s="59"/>
    </row>
    <row r="20" ht="26.05" customHeight="1" spans="1:4">
      <c r="A20" s="70"/>
      <c r="B20" s="70"/>
      <c r="C20" s="69" t="s">
        <v>145</v>
      </c>
      <c r="D20" s="70"/>
    </row>
    <row r="21" ht="26.05" customHeight="1" spans="1:4">
      <c r="A21" s="70"/>
      <c r="B21" s="70"/>
      <c r="C21" s="69" t="s">
        <v>146</v>
      </c>
      <c r="D21" s="70"/>
    </row>
    <row r="22" ht="26.05" customHeight="1" spans="1:4">
      <c r="A22" s="70"/>
      <c r="B22" s="70"/>
      <c r="C22" s="69" t="s">
        <v>147</v>
      </c>
      <c r="D22" s="70"/>
    </row>
    <row r="23" ht="26.05" customHeight="1" spans="1:4">
      <c r="A23" s="70"/>
      <c r="B23" s="70"/>
      <c r="C23" s="69" t="s">
        <v>148</v>
      </c>
      <c r="D23" s="70"/>
    </row>
    <row r="24" ht="26.05" customHeight="1" spans="1:4">
      <c r="A24" s="70"/>
      <c r="B24" s="70"/>
      <c r="C24" s="69" t="s">
        <v>149</v>
      </c>
      <c r="D24" s="70"/>
    </row>
    <row r="25" ht="26.05" customHeight="1" spans="1:4">
      <c r="A25" s="70"/>
      <c r="B25" s="70"/>
      <c r="C25" s="69" t="s">
        <v>150</v>
      </c>
      <c r="D25" s="70"/>
    </row>
    <row r="26" ht="26.05" customHeight="1" spans="1:4">
      <c r="A26" s="70"/>
      <c r="B26" s="70"/>
      <c r="C26" s="69" t="s">
        <v>151</v>
      </c>
      <c r="D26" s="70"/>
    </row>
    <row r="27" ht="26.05" customHeight="1" spans="1:4">
      <c r="A27" s="70"/>
      <c r="B27" s="70"/>
      <c r="C27" s="69" t="s">
        <v>152</v>
      </c>
      <c r="D27" s="70"/>
    </row>
    <row r="28" ht="26.05" customHeight="1" spans="1:4">
      <c r="A28" s="70"/>
      <c r="B28" s="70"/>
      <c r="C28" s="69" t="s">
        <v>153</v>
      </c>
      <c r="D28" s="70"/>
    </row>
    <row r="29" ht="26.05" customHeight="1" spans="1:4">
      <c r="A29" s="70"/>
      <c r="B29" s="70"/>
      <c r="C29" s="69" t="s">
        <v>154</v>
      </c>
      <c r="D29" s="70"/>
    </row>
    <row r="30" ht="26.05" customHeight="1" spans="1:4">
      <c r="A30" s="70"/>
      <c r="B30" s="70"/>
      <c r="C30" s="69" t="s">
        <v>155</v>
      </c>
      <c r="D30" s="70"/>
    </row>
    <row r="31" ht="26.05" customHeight="1" spans="1:4">
      <c r="A31" s="70"/>
      <c r="B31" s="70"/>
      <c r="C31" s="69" t="s">
        <v>156</v>
      </c>
      <c r="D31" s="70"/>
    </row>
    <row r="32" ht="26.05" customHeight="1" spans="1:4">
      <c r="A32" s="70"/>
      <c r="B32" s="70"/>
      <c r="C32" s="69" t="s">
        <v>157</v>
      </c>
      <c r="D32" s="70"/>
    </row>
    <row r="33" ht="26.05" customHeight="1" spans="1:4">
      <c r="A33" s="70"/>
      <c r="B33" s="70"/>
      <c r="C33" s="69" t="s">
        <v>158</v>
      </c>
      <c r="D33" s="70"/>
    </row>
    <row r="34" ht="26.05" customHeight="1" spans="1:4">
      <c r="A34" s="70"/>
      <c r="B34" s="70"/>
      <c r="C34" s="69" t="s">
        <v>159</v>
      </c>
      <c r="D34" s="70"/>
    </row>
    <row r="35" ht="26.05" customHeight="1" spans="1:4">
      <c r="A35" s="70"/>
      <c r="B35" s="70"/>
      <c r="C35" s="70"/>
      <c r="D35" s="70"/>
    </row>
    <row r="36" ht="26.05" customHeight="1" spans="1:4">
      <c r="A36" s="68" t="s">
        <v>160</v>
      </c>
      <c r="B36" s="71">
        <v>2753.7</v>
      </c>
      <c r="C36" s="68" t="s">
        <v>161</v>
      </c>
      <c r="D36" s="71">
        <v>2753.7</v>
      </c>
    </row>
    <row r="37" ht="12" customHeight="1" spans="1:4">
      <c r="A37" s="72" t="s">
        <v>162</v>
      </c>
      <c r="B37" s="66"/>
      <c r="C37" s="66"/>
      <c r="D37" s="66"/>
    </row>
    <row r="38" ht="16.5" customHeight="1" spans="1:4">
      <c r="A38" s="73"/>
      <c r="B38" s="66"/>
      <c r="C38" s="66"/>
      <c r="D38" s="66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6" sqref="E6:E8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8"/>
      <c r="B3" s="18"/>
      <c r="C3" s="18"/>
      <c r="D3" s="18"/>
      <c r="E3" s="18"/>
      <c r="F3" s="18"/>
      <c r="G3" s="18"/>
      <c r="H3" s="18"/>
      <c r="I3" s="18"/>
      <c r="J3" s="4" t="s">
        <v>37</v>
      </c>
      <c r="K3" s="4"/>
    </row>
    <row r="4" s="1" customFormat="1" ht="26.1" customHeight="1" spans="1:11">
      <c r="A4" s="12" t="s">
        <v>164</v>
      </c>
      <c r="B4" s="13" t="s">
        <v>103</v>
      </c>
      <c r="C4" s="13" t="s">
        <v>165</v>
      </c>
      <c r="D4" s="13"/>
      <c r="E4" s="13"/>
      <c r="F4" s="13" t="s">
        <v>166</v>
      </c>
      <c r="G4" s="13"/>
      <c r="H4" s="13"/>
      <c r="I4" s="14" t="s">
        <v>167</v>
      </c>
      <c r="J4" s="14"/>
      <c r="K4" s="14"/>
    </row>
    <row r="5" s="1" customFormat="1" ht="26.1" customHeight="1" spans="1:11">
      <c r="A5" s="12"/>
      <c r="B5" s="13"/>
      <c r="C5" s="13" t="s">
        <v>103</v>
      </c>
      <c r="D5" s="13" t="s">
        <v>100</v>
      </c>
      <c r="E5" s="13" t="s">
        <v>101</v>
      </c>
      <c r="F5" s="13" t="s">
        <v>103</v>
      </c>
      <c r="G5" s="13" t="s">
        <v>100</v>
      </c>
      <c r="H5" s="13" t="s">
        <v>101</v>
      </c>
      <c r="I5" s="13" t="s">
        <v>103</v>
      </c>
      <c r="J5" s="13" t="s">
        <v>100</v>
      </c>
      <c r="K5" s="14" t="s">
        <v>101</v>
      </c>
    </row>
    <row r="6" s="47" customFormat="1" ht="26.1" customHeight="1" spans="1:11">
      <c r="A6" s="12" t="s">
        <v>103</v>
      </c>
      <c r="B6" s="59">
        <f>C6+F6+I6</f>
        <v>2753.7</v>
      </c>
      <c r="C6" s="59">
        <f>D6+E6</f>
        <v>2753.7</v>
      </c>
      <c r="D6" s="59">
        <v>2033.7</v>
      </c>
      <c r="E6" s="60">
        <v>720</v>
      </c>
      <c r="F6" s="60"/>
      <c r="G6" s="60"/>
      <c r="H6" s="60"/>
      <c r="I6" s="60"/>
      <c r="J6" s="60"/>
      <c r="K6" s="64"/>
    </row>
    <row r="7" s="1" customFormat="1" ht="26.1" customHeight="1" spans="1:11">
      <c r="A7" s="12" t="s">
        <v>168</v>
      </c>
      <c r="B7" s="59">
        <f>C7+F7+I7</f>
        <v>2753.7</v>
      </c>
      <c r="C7" s="59">
        <f>D7+E7</f>
        <v>2753.7</v>
      </c>
      <c r="D7" s="59">
        <v>2033.7</v>
      </c>
      <c r="E7" s="60">
        <v>720</v>
      </c>
      <c r="F7" s="61"/>
      <c r="G7" s="61"/>
      <c r="H7" s="61"/>
      <c r="I7" s="61"/>
      <c r="J7" s="61"/>
      <c r="K7" s="65"/>
    </row>
    <row r="8" s="1" customFormat="1" ht="26.1" customHeight="1" spans="1:11">
      <c r="A8" s="62"/>
      <c r="B8" s="63"/>
      <c r="C8" s="63"/>
      <c r="D8" s="61"/>
      <c r="E8" s="60"/>
      <c r="F8" s="61"/>
      <c r="G8" s="61"/>
      <c r="H8" s="61"/>
      <c r="I8" s="61"/>
      <c r="J8" s="61"/>
      <c r="K8" s="65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2" workbookViewId="0">
      <selection activeCell="D21" sqref="D21"/>
    </sheetView>
  </sheetViews>
  <sheetFormatPr defaultColWidth="10" defaultRowHeight="13.5" outlineLevelCol="4"/>
  <cols>
    <col min="1" max="1" width="17.5" style="1" customWidth="1"/>
    <col min="2" max="2" width="28" style="1" customWidth="1"/>
    <col min="3" max="3" width="25.625" style="1" customWidth="1"/>
    <col min="4" max="4" width="25.625" style="47" customWidth="1"/>
    <col min="5" max="5" width="25.625" style="1" customWidth="1"/>
    <col min="6" max="16384" width="10" style="1"/>
  </cols>
  <sheetData>
    <row r="1" s="1" customFormat="1" ht="16.35" customHeight="1" spans="1:4">
      <c r="A1" s="48"/>
      <c r="D1" s="47"/>
    </row>
    <row r="2" s="1" customFormat="1" ht="26.1" customHeight="1" spans="1:5">
      <c r="A2" s="3" t="s">
        <v>169</v>
      </c>
      <c r="B2" s="3"/>
      <c r="C2" s="3"/>
      <c r="D2" s="49"/>
      <c r="E2" s="3"/>
    </row>
    <row r="3" s="1" customFormat="1" ht="24.95" customHeight="1" spans="1:5">
      <c r="A3" s="2"/>
      <c r="B3" s="2"/>
      <c r="C3" s="50" t="s">
        <v>37</v>
      </c>
      <c r="D3" s="48"/>
      <c r="E3" s="50"/>
    </row>
    <row r="4" s="1" customFormat="1" ht="26.1" customHeight="1" spans="1:5">
      <c r="A4" s="36" t="s">
        <v>98</v>
      </c>
      <c r="B4" s="36"/>
      <c r="C4" s="36" t="s">
        <v>165</v>
      </c>
      <c r="D4" s="5"/>
      <c r="E4" s="36"/>
    </row>
    <row r="5" s="1" customFormat="1" ht="26.1" customHeight="1" spans="1:5">
      <c r="A5" s="36" t="s">
        <v>170</v>
      </c>
      <c r="B5" s="36" t="s">
        <v>171</v>
      </c>
      <c r="C5" s="40" t="s">
        <v>103</v>
      </c>
      <c r="D5" s="36" t="s">
        <v>100</v>
      </c>
      <c r="E5" s="36" t="s">
        <v>101</v>
      </c>
    </row>
    <row r="6" s="47" customFormat="1" ht="26.1" customHeight="1" spans="1:5">
      <c r="A6" s="5"/>
      <c r="B6" s="36" t="s">
        <v>103</v>
      </c>
      <c r="C6" s="40">
        <f>D6+E6</f>
        <v>2753.7</v>
      </c>
      <c r="D6" s="40">
        <f>D7+D12+D16+D20</f>
        <v>2033.7</v>
      </c>
      <c r="E6" s="40">
        <v>720</v>
      </c>
    </row>
    <row r="7" s="47" customFormat="1" ht="26.1" customHeight="1" spans="1:5">
      <c r="A7" s="51">
        <v>208</v>
      </c>
      <c r="B7" s="51" t="s">
        <v>172</v>
      </c>
      <c r="C7" s="40">
        <f t="shared" ref="C7:C22" si="0">D7+E7</f>
        <v>128.98</v>
      </c>
      <c r="D7" s="52">
        <f>D8+D10</f>
        <v>128.98</v>
      </c>
      <c r="E7" s="40"/>
    </row>
    <row r="8" s="47" customFormat="1" ht="26.1" customHeight="1" spans="1:5">
      <c r="A8" s="51">
        <v>20805</v>
      </c>
      <c r="B8" s="51" t="s">
        <v>173</v>
      </c>
      <c r="C8" s="40">
        <f t="shared" si="0"/>
        <v>117.2</v>
      </c>
      <c r="D8" s="52">
        <v>117.2</v>
      </c>
      <c r="E8" s="40"/>
    </row>
    <row r="9" s="1" customFormat="1" ht="26.1" customHeight="1" spans="1:5">
      <c r="A9" s="53">
        <v>2080505</v>
      </c>
      <c r="B9" s="53" t="s">
        <v>174</v>
      </c>
      <c r="C9" s="27">
        <f t="shared" si="0"/>
        <v>117.2</v>
      </c>
      <c r="D9" s="54">
        <v>117.2</v>
      </c>
      <c r="E9" s="26"/>
    </row>
    <row r="10" s="1" customFormat="1" ht="26.1" customHeight="1" spans="1:5">
      <c r="A10" s="51">
        <v>20899</v>
      </c>
      <c r="B10" s="51" t="s">
        <v>175</v>
      </c>
      <c r="C10" s="40">
        <f t="shared" si="0"/>
        <v>11.78</v>
      </c>
      <c r="D10" s="55">
        <v>11.78</v>
      </c>
      <c r="E10" s="26"/>
    </row>
    <row r="11" s="1" customFormat="1" ht="26.1" customHeight="1" spans="1:5">
      <c r="A11" s="53">
        <v>2089999</v>
      </c>
      <c r="B11" s="53" t="s">
        <v>176</v>
      </c>
      <c r="C11" s="27">
        <f t="shared" si="0"/>
        <v>11.78</v>
      </c>
      <c r="D11" s="56">
        <v>11.78</v>
      </c>
      <c r="E11" s="26"/>
    </row>
    <row r="12" s="1" customFormat="1" ht="26.1" customHeight="1" spans="1:5">
      <c r="A12" s="51">
        <v>210</v>
      </c>
      <c r="B12" s="51" t="s">
        <v>177</v>
      </c>
      <c r="C12" s="40">
        <f t="shared" si="0"/>
        <v>79.41</v>
      </c>
      <c r="D12" s="40">
        <f>D13</f>
        <v>79.41</v>
      </c>
      <c r="E12" s="26"/>
    </row>
    <row r="13" s="1" customFormat="1" ht="26.1" customHeight="1" spans="1:5">
      <c r="A13" s="51">
        <v>21011</v>
      </c>
      <c r="B13" s="51" t="s">
        <v>178</v>
      </c>
      <c r="C13" s="40">
        <f t="shared" si="0"/>
        <v>79.41</v>
      </c>
      <c r="D13" s="40">
        <f>D14+D15</f>
        <v>79.41</v>
      </c>
      <c r="E13" s="26"/>
    </row>
    <row r="14" s="1" customFormat="1" ht="26.1" customHeight="1" spans="1:5">
      <c r="A14" s="53">
        <v>2101101</v>
      </c>
      <c r="B14" s="53" t="s">
        <v>179</v>
      </c>
      <c r="C14" s="27">
        <f t="shared" si="0"/>
        <v>61.59</v>
      </c>
      <c r="D14" s="56">
        <v>61.59</v>
      </c>
      <c r="E14" s="10"/>
    </row>
    <row r="15" s="1" customFormat="1" ht="26.1" customHeight="1" spans="1:5">
      <c r="A15" s="53">
        <v>2101103</v>
      </c>
      <c r="B15" s="53" t="s">
        <v>180</v>
      </c>
      <c r="C15" s="27">
        <f t="shared" si="0"/>
        <v>17.82</v>
      </c>
      <c r="D15" s="56">
        <v>17.82</v>
      </c>
      <c r="E15" s="26"/>
    </row>
    <row r="16" s="1" customFormat="1" ht="26.1" customHeight="1" spans="1:5">
      <c r="A16" s="51">
        <v>213</v>
      </c>
      <c r="B16" s="51" t="s">
        <v>181</v>
      </c>
      <c r="C16" s="40">
        <f>C17</f>
        <v>2450.83</v>
      </c>
      <c r="D16" s="40">
        <f>D17</f>
        <v>1730.83</v>
      </c>
      <c r="E16" s="40">
        <v>720</v>
      </c>
    </row>
    <row r="17" s="1" customFormat="1" ht="26.1" customHeight="1" spans="1:5">
      <c r="A17" s="51">
        <v>21302</v>
      </c>
      <c r="B17" s="51" t="s">
        <v>182</v>
      </c>
      <c r="C17" s="40">
        <f t="shared" si="0"/>
        <v>2450.83</v>
      </c>
      <c r="D17" s="57">
        <f>D18+D19</f>
        <v>1730.83</v>
      </c>
      <c r="E17" s="57">
        <f>E18+E19</f>
        <v>720</v>
      </c>
    </row>
    <row r="18" s="1" customFormat="1" ht="26.1" customHeight="1" spans="1:5">
      <c r="A18" s="53">
        <v>2130201</v>
      </c>
      <c r="B18" s="53" t="s">
        <v>183</v>
      </c>
      <c r="C18" s="27">
        <f t="shared" si="0"/>
        <v>181.44</v>
      </c>
      <c r="D18" s="58">
        <v>181.44</v>
      </c>
      <c r="E18" s="27"/>
    </row>
    <row r="19" s="1" customFormat="1" ht="26.1" customHeight="1" spans="1:5">
      <c r="A19" s="53">
        <v>2130204</v>
      </c>
      <c r="B19" s="53" t="s">
        <v>184</v>
      </c>
      <c r="C19" s="27">
        <f t="shared" si="0"/>
        <v>2269.39</v>
      </c>
      <c r="D19" s="27">
        <v>1549.39</v>
      </c>
      <c r="E19" s="27">
        <v>720</v>
      </c>
    </row>
    <row r="20" s="1" customFormat="1" ht="26.1" customHeight="1" spans="1:5">
      <c r="A20" s="51">
        <v>221</v>
      </c>
      <c r="B20" s="51" t="s">
        <v>185</v>
      </c>
      <c r="C20" s="40">
        <f t="shared" si="0"/>
        <v>94.48</v>
      </c>
      <c r="D20" s="40">
        <v>94.48</v>
      </c>
      <c r="E20" s="10"/>
    </row>
    <row r="21" s="1" customFormat="1" ht="26.1" customHeight="1" spans="1:5">
      <c r="A21" s="51">
        <v>22102</v>
      </c>
      <c r="B21" s="51" t="s">
        <v>186</v>
      </c>
      <c r="C21" s="40">
        <f t="shared" si="0"/>
        <v>94.48</v>
      </c>
      <c r="D21" s="40">
        <v>94.48</v>
      </c>
      <c r="E21" s="10"/>
    </row>
    <row r="22" s="1" customFormat="1" ht="26.1" customHeight="1" spans="1:5">
      <c r="A22" s="53">
        <v>2210201</v>
      </c>
      <c r="B22" s="53" t="s">
        <v>187</v>
      </c>
      <c r="C22" s="27">
        <f t="shared" si="0"/>
        <v>94.48</v>
      </c>
      <c r="D22" s="27">
        <v>94.48</v>
      </c>
      <c r="E22" s="26"/>
    </row>
    <row r="23" s="1" customFormat="1" ht="26.1" customHeight="1" spans="1:5">
      <c r="A23" s="51"/>
      <c r="B23" s="6"/>
      <c r="C23" s="26"/>
      <c r="D23" s="27"/>
      <c r="E23" s="51"/>
    </row>
    <row r="24" s="1" customFormat="1" ht="26.1" customHeight="1" spans="1:5">
      <c r="A24" s="53"/>
      <c r="B24" s="8"/>
      <c r="C24" s="10"/>
      <c r="D24" s="27"/>
      <c r="E24" s="10"/>
    </row>
    <row r="25" s="1" customFormat="1" ht="26.1" customHeight="1" spans="1:5">
      <c r="A25" s="53"/>
      <c r="B25" s="8"/>
      <c r="C25" s="10"/>
      <c r="D25" s="27"/>
      <c r="E25" s="10"/>
    </row>
    <row r="26" s="1" customFormat="1" ht="26.1" customHeight="1" spans="1:5">
      <c r="A26" s="51"/>
      <c r="B26" s="6"/>
      <c r="C26" s="26"/>
      <c r="D26" s="27"/>
      <c r="E26" s="26"/>
    </row>
    <row r="27" s="1" customFormat="1" ht="26.1" customHeight="1" spans="1:5">
      <c r="A27" s="51"/>
      <c r="B27" s="6"/>
      <c r="C27" s="26"/>
      <c r="D27" s="27"/>
      <c r="E27" s="26"/>
    </row>
    <row r="28" s="1" customFormat="1" ht="16.35" customHeight="1" spans="4:4">
      <c r="D28" s="47"/>
    </row>
    <row r="29" s="1" customFormat="1" ht="16.35" customHeight="1" spans="1:5">
      <c r="A29" s="2" t="s">
        <v>87</v>
      </c>
      <c r="B29" s="2"/>
      <c r="C29" s="2"/>
      <c r="D29" s="48"/>
      <c r="E29" s="2"/>
    </row>
  </sheetData>
  <mergeCells count="5">
    <mergeCell ref="A2:E2"/>
    <mergeCell ref="C3:E3"/>
    <mergeCell ref="A4:B4"/>
    <mergeCell ref="C4:E4"/>
    <mergeCell ref="A29:E2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6" workbookViewId="0">
      <selection activeCell="D11" sqref="D11"/>
    </sheetView>
  </sheetViews>
  <sheetFormatPr defaultColWidth="10" defaultRowHeight="13.5" outlineLevelCol="4"/>
  <cols>
    <col min="1" max="1" width="13.7" style="28" customWidth="1"/>
    <col min="2" max="2" width="34.875" style="31" customWidth="1"/>
    <col min="3" max="3" width="19.675" style="28" customWidth="1"/>
    <col min="4" max="4" width="22.8" style="28" customWidth="1"/>
    <col min="5" max="5" width="21.4416666666667" style="28" customWidth="1"/>
    <col min="6" max="16384" width="10" style="28"/>
  </cols>
  <sheetData>
    <row r="1" s="28" customFormat="1" ht="20.7" customHeight="1" spans="1:5">
      <c r="A1" s="2"/>
      <c r="B1" s="32"/>
      <c r="C1" s="2"/>
      <c r="D1" s="2"/>
      <c r="E1" s="2"/>
    </row>
    <row r="2" s="28" customFormat="1" ht="26.05" customHeight="1" spans="1:5">
      <c r="A2" s="3" t="s">
        <v>188</v>
      </c>
      <c r="B2" s="3"/>
      <c r="C2" s="3"/>
      <c r="D2" s="3"/>
      <c r="E2" s="3"/>
    </row>
    <row r="3" s="28" customFormat="1" ht="26.05" customHeight="1" spans="1:5">
      <c r="A3" s="2"/>
      <c r="B3" s="32"/>
      <c r="C3" s="2"/>
      <c r="D3" s="2"/>
      <c r="E3" s="4" t="s">
        <v>37</v>
      </c>
    </row>
    <row r="4" s="28" customFormat="1" ht="26.05" customHeight="1" spans="1:5">
      <c r="A4" s="33" t="s">
        <v>189</v>
      </c>
      <c r="B4" s="34"/>
      <c r="C4" s="35" t="s">
        <v>190</v>
      </c>
      <c r="D4" s="36"/>
      <c r="E4" s="36"/>
    </row>
    <row r="5" s="28" customFormat="1" ht="26.05" customHeight="1" spans="1:5">
      <c r="A5" s="33" t="s">
        <v>170</v>
      </c>
      <c r="B5" s="37" t="s">
        <v>171</v>
      </c>
      <c r="C5" s="35" t="s">
        <v>103</v>
      </c>
      <c r="D5" s="36" t="s">
        <v>191</v>
      </c>
      <c r="E5" s="36" t="s">
        <v>192</v>
      </c>
    </row>
    <row r="6" s="29" customFormat="1" ht="23" customHeight="1" spans="1:5">
      <c r="A6" s="33"/>
      <c r="B6" s="38" t="s">
        <v>103</v>
      </c>
      <c r="C6" s="39">
        <f t="shared" ref="C6:C18" si="0">D6+E6</f>
        <v>2033.7</v>
      </c>
      <c r="D6" s="40">
        <f>D7+D17+D34</f>
        <v>1223</v>
      </c>
      <c r="E6" s="40">
        <f>E7+E17+E34</f>
        <v>810.7</v>
      </c>
    </row>
    <row r="7" s="28" customFormat="1" ht="23" customHeight="1" spans="1:5">
      <c r="A7" s="33" t="s">
        <v>193</v>
      </c>
      <c r="B7" s="38" t="s">
        <v>194</v>
      </c>
      <c r="C7" s="39">
        <f t="shared" si="0"/>
        <v>1138.84</v>
      </c>
      <c r="D7" s="40">
        <f>SUM(D8:D16)</f>
        <v>1138.84</v>
      </c>
      <c r="E7" s="40"/>
    </row>
    <row r="8" s="28" customFormat="1" ht="23" customHeight="1" spans="1:5">
      <c r="A8" s="12" t="s">
        <v>195</v>
      </c>
      <c r="B8" s="41" t="s">
        <v>196</v>
      </c>
      <c r="C8" s="42">
        <f t="shared" si="0"/>
        <v>336.1</v>
      </c>
      <c r="D8" s="27">
        <v>336.1</v>
      </c>
      <c r="E8" s="27"/>
    </row>
    <row r="9" s="28" customFormat="1" ht="23" customHeight="1" spans="1:5">
      <c r="A9" s="12" t="s">
        <v>197</v>
      </c>
      <c r="B9" s="41" t="s">
        <v>198</v>
      </c>
      <c r="C9" s="42">
        <f t="shared" si="0"/>
        <v>177.64</v>
      </c>
      <c r="D9" s="27">
        <v>177.64</v>
      </c>
      <c r="E9" s="27"/>
    </row>
    <row r="10" s="28" customFormat="1" ht="23" customHeight="1" spans="1:5">
      <c r="A10" s="12" t="s">
        <v>199</v>
      </c>
      <c r="B10" s="41" t="s">
        <v>200</v>
      </c>
      <c r="C10" s="42">
        <f t="shared" si="0"/>
        <v>177.97</v>
      </c>
      <c r="D10" s="27">
        <v>177.97</v>
      </c>
      <c r="E10" s="27"/>
    </row>
    <row r="11" s="28" customFormat="1" ht="23" customHeight="1" spans="1:5">
      <c r="A11" s="12" t="s">
        <v>201</v>
      </c>
      <c r="B11" s="41" t="s">
        <v>202</v>
      </c>
      <c r="C11" s="42">
        <f t="shared" si="0"/>
        <v>144.26</v>
      </c>
      <c r="D11" s="27">
        <v>144.26</v>
      </c>
      <c r="E11" s="27"/>
    </row>
    <row r="12" s="28" customFormat="1" ht="23" customHeight="1" spans="1:5">
      <c r="A12" s="12" t="s">
        <v>203</v>
      </c>
      <c r="B12" s="41" t="s">
        <v>204</v>
      </c>
      <c r="C12" s="42">
        <f t="shared" si="0"/>
        <v>117.2</v>
      </c>
      <c r="D12" s="27">
        <v>117.2</v>
      </c>
      <c r="E12" s="27"/>
    </row>
    <row r="13" s="28" customFormat="1" ht="23" customHeight="1" spans="1:5">
      <c r="A13" s="12" t="s">
        <v>205</v>
      </c>
      <c r="B13" s="41" t="s">
        <v>206</v>
      </c>
      <c r="C13" s="42">
        <f t="shared" si="0"/>
        <v>61.59</v>
      </c>
      <c r="D13" s="27">
        <v>61.59</v>
      </c>
      <c r="E13" s="27"/>
    </row>
    <row r="14" s="28" customFormat="1" ht="23" customHeight="1" spans="1:5">
      <c r="A14" s="12" t="s">
        <v>207</v>
      </c>
      <c r="B14" s="41" t="s">
        <v>208</v>
      </c>
      <c r="C14" s="42">
        <f t="shared" si="0"/>
        <v>17.82</v>
      </c>
      <c r="D14" s="27">
        <v>17.82</v>
      </c>
      <c r="E14" s="27"/>
    </row>
    <row r="15" s="28" customFormat="1" ht="23" customHeight="1" spans="1:5">
      <c r="A15" s="12" t="s">
        <v>209</v>
      </c>
      <c r="B15" s="41" t="s">
        <v>210</v>
      </c>
      <c r="C15" s="42">
        <f t="shared" si="0"/>
        <v>11.78</v>
      </c>
      <c r="D15" s="27">
        <v>11.78</v>
      </c>
      <c r="E15" s="27"/>
    </row>
    <row r="16" s="28" customFormat="1" ht="23" customHeight="1" spans="1:5">
      <c r="A16" s="12" t="s">
        <v>211</v>
      </c>
      <c r="B16" s="41" t="s">
        <v>187</v>
      </c>
      <c r="C16" s="42">
        <f t="shared" si="0"/>
        <v>94.48</v>
      </c>
      <c r="D16" s="27">
        <v>94.48</v>
      </c>
      <c r="E16" s="27"/>
    </row>
    <row r="17" s="28" customFormat="1" ht="23" customHeight="1" spans="1:5">
      <c r="A17" s="33" t="s">
        <v>212</v>
      </c>
      <c r="B17" s="38" t="s">
        <v>213</v>
      </c>
      <c r="C17" s="39">
        <f t="shared" si="0"/>
        <v>810.7</v>
      </c>
      <c r="D17" s="40"/>
      <c r="E17" s="40">
        <f>SUM(E18:E33)</f>
        <v>810.7</v>
      </c>
    </row>
    <row r="18" s="30" customFormat="1" ht="23" customHeight="1" spans="1:5">
      <c r="A18" s="15">
        <v>30201</v>
      </c>
      <c r="B18" s="43" t="s">
        <v>214</v>
      </c>
      <c r="C18" s="42">
        <f t="shared" si="0"/>
        <v>26.36</v>
      </c>
      <c r="D18" s="20"/>
      <c r="E18" s="20">
        <v>26.36</v>
      </c>
    </row>
    <row r="19" s="30" customFormat="1" ht="23" customHeight="1" spans="1:5">
      <c r="A19" s="15">
        <v>30202</v>
      </c>
      <c r="B19" s="43" t="s">
        <v>215</v>
      </c>
      <c r="C19" s="42">
        <f t="shared" ref="C19:C34" si="1">D19+E19</f>
        <v>16.9</v>
      </c>
      <c r="D19" s="20"/>
      <c r="E19" s="20">
        <v>16.9</v>
      </c>
    </row>
    <row r="20" s="30" customFormat="1" ht="23" customHeight="1" spans="1:5">
      <c r="A20" s="15">
        <v>30203</v>
      </c>
      <c r="B20" s="43" t="s">
        <v>216</v>
      </c>
      <c r="C20" s="42">
        <f t="shared" si="1"/>
        <v>1.7</v>
      </c>
      <c r="D20" s="20"/>
      <c r="E20" s="20">
        <v>1.7</v>
      </c>
    </row>
    <row r="21" s="30" customFormat="1" ht="23" customHeight="1" spans="1:5">
      <c r="A21" s="15">
        <v>30206</v>
      </c>
      <c r="B21" s="43" t="s">
        <v>217</v>
      </c>
      <c r="C21" s="42">
        <f t="shared" si="1"/>
        <v>6.28</v>
      </c>
      <c r="D21" s="20"/>
      <c r="E21" s="20">
        <v>6.28</v>
      </c>
    </row>
    <row r="22" s="30" customFormat="1" ht="23" customHeight="1" spans="1:5">
      <c r="A22" s="15">
        <v>30207</v>
      </c>
      <c r="B22" s="43" t="s">
        <v>218</v>
      </c>
      <c r="C22" s="42">
        <f t="shared" si="1"/>
        <v>10.3</v>
      </c>
      <c r="D22" s="20"/>
      <c r="E22" s="20">
        <v>10.3</v>
      </c>
    </row>
    <row r="23" s="30" customFormat="1" ht="23" customHeight="1" spans="1:5">
      <c r="A23" s="15">
        <v>30208</v>
      </c>
      <c r="B23" s="43" t="s">
        <v>219</v>
      </c>
      <c r="C23" s="42">
        <f t="shared" si="1"/>
        <v>14.34</v>
      </c>
      <c r="D23" s="20"/>
      <c r="E23" s="20">
        <v>14.34</v>
      </c>
    </row>
    <row r="24" s="30" customFormat="1" ht="23" customHeight="1" spans="1:5">
      <c r="A24" s="15">
        <v>30211</v>
      </c>
      <c r="B24" s="43" t="s">
        <v>220</v>
      </c>
      <c r="C24" s="42">
        <f t="shared" si="1"/>
        <v>12.85</v>
      </c>
      <c r="D24" s="20"/>
      <c r="E24" s="20">
        <v>12.85</v>
      </c>
    </row>
    <row r="25" s="30" customFormat="1" ht="23" customHeight="1" spans="1:5">
      <c r="A25" s="15">
        <v>30213</v>
      </c>
      <c r="B25" s="43" t="s">
        <v>221</v>
      </c>
      <c r="C25" s="42">
        <f t="shared" si="1"/>
        <v>6.6</v>
      </c>
      <c r="D25" s="20"/>
      <c r="E25" s="20">
        <v>6.6</v>
      </c>
    </row>
    <row r="26" s="30" customFormat="1" ht="23" customHeight="1" spans="1:5">
      <c r="A26" s="15">
        <v>30216</v>
      </c>
      <c r="B26" s="43" t="s">
        <v>222</v>
      </c>
      <c r="C26" s="42">
        <f t="shared" si="1"/>
        <v>0</v>
      </c>
      <c r="D26" s="20"/>
      <c r="E26" s="20">
        <v>0</v>
      </c>
    </row>
    <row r="27" s="30" customFormat="1" ht="23" customHeight="1" spans="1:5">
      <c r="A27" s="15">
        <v>30217</v>
      </c>
      <c r="B27" s="43" t="s">
        <v>223</v>
      </c>
      <c r="C27" s="42">
        <f t="shared" si="1"/>
        <v>1</v>
      </c>
      <c r="D27" s="20"/>
      <c r="E27" s="20">
        <v>1</v>
      </c>
    </row>
    <row r="28" s="30" customFormat="1" ht="23" customHeight="1" spans="1:5">
      <c r="A28" s="15">
        <v>30226</v>
      </c>
      <c r="B28" s="43" t="s">
        <v>224</v>
      </c>
      <c r="C28" s="42">
        <f t="shared" si="1"/>
        <v>1</v>
      </c>
      <c r="D28" s="20"/>
      <c r="E28" s="20">
        <v>1</v>
      </c>
    </row>
    <row r="29" s="30" customFormat="1" ht="23" customHeight="1" spans="1:5">
      <c r="A29" s="15">
        <v>30228</v>
      </c>
      <c r="B29" s="43" t="s">
        <v>225</v>
      </c>
      <c r="C29" s="42">
        <f t="shared" si="1"/>
        <v>7.44</v>
      </c>
      <c r="D29" s="20"/>
      <c r="E29" s="20">
        <v>7.44</v>
      </c>
    </row>
    <row r="30" s="30" customFormat="1" ht="23" customHeight="1" spans="1:5">
      <c r="A30" s="15">
        <v>30229</v>
      </c>
      <c r="B30" s="43" t="s">
        <v>226</v>
      </c>
      <c r="C30" s="42">
        <f t="shared" si="1"/>
        <v>0</v>
      </c>
      <c r="D30" s="20"/>
      <c r="E30" s="20">
        <v>0</v>
      </c>
    </row>
    <row r="31" s="30" customFormat="1" ht="23" customHeight="1" spans="1:5">
      <c r="A31" s="15">
        <v>30231</v>
      </c>
      <c r="B31" s="43" t="s">
        <v>227</v>
      </c>
      <c r="C31" s="42">
        <f t="shared" si="1"/>
        <v>8.7</v>
      </c>
      <c r="D31" s="20"/>
      <c r="E31" s="20">
        <v>8.7</v>
      </c>
    </row>
    <row r="32" s="30" customFormat="1" ht="23" customHeight="1" spans="1:5">
      <c r="A32" s="15">
        <v>30239</v>
      </c>
      <c r="B32" s="43" t="s">
        <v>228</v>
      </c>
      <c r="C32" s="42">
        <f t="shared" si="1"/>
        <v>9.96</v>
      </c>
      <c r="D32" s="20"/>
      <c r="E32" s="20">
        <v>9.96</v>
      </c>
    </row>
    <row r="33" s="30" customFormat="1" ht="23" customHeight="1" spans="1:5">
      <c r="A33" s="44" t="s">
        <v>229</v>
      </c>
      <c r="B33" s="43" t="s">
        <v>230</v>
      </c>
      <c r="C33" s="42">
        <f t="shared" si="1"/>
        <v>687.27</v>
      </c>
      <c r="D33" s="20"/>
      <c r="E33" s="20">
        <v>687.27</v>
      </c>
    </row>
    <row r="34" s="29" customFormat="1" ht="23" customHeight="1" spans="1:5">
      <c r="A34" s="33" t="s">
        <v>231</v>
      </c>
      <c r="B34" s="38" t="s">
        <v>232</v>
      </c>
      <c r="C34" s="39">
        <f t="shared" si="1"/>
        <v>84.16</v>
      </c>
      <c r="D34" s="45">
        <f>SUM(D35:D38)</f>
        <v>84.16</v>
      </c>
      <c r="E34" s="39"/>
    </row>
    <row r="35" s="30" customFormat="1" ht="23" customHeight="1" spans="1:5">
      <c r="A35" s="15">
        <v>30301</v>
      </c>
      <c r="B35" s="43" t="s">
        <v>233</v>
      </c>
      <c r="C35" s="42"/>
      <c r="D35" s="20"/>
      <c r="E35" s="46"/>
    </row>
    <row r="36" s="30" customFormat="1" ht="23" customHeight="1" spans="1:5">
      <c r="A36" s="15" t="s">
        <v>234</v>
      </c>
      <c r="B36" s="43" t="s">
        <v>235</v>
      </c>
      <c r="C36" s="42">
        <f>D36+E36</f>
        <v>23.41</v>
      </c>
      <c r="D36" s="20">
        <v>23.41</v>
      </c>
      <c r="E36" s="46"/>
    </row>
    <row r="37" s="30" customFormat="1" ht="23" customHeight="1" spans="1:5">
      <c r="A37" s="15" t="s">
        <v>236</v>
      </c>
      <c r="B37" s="43" t="s">
        <v>237</v>
      </c>
      <c r="C37" s="42">
        <f>D37+E37</f>
        <v>60.75</v>
      </c>
      <c r="D37" s="20">
        <v>60.75</v>
      </c>
      <c r="E37" s="46"/>
    </row>
    <row r="38" s="30" customFormat="1" ht="23" customHeight="1" spans="1:5">
      <c r="A38" s="15" t="s">
        <v>238</v>
      </c>
      <c r="B38" s="43" t="s">
        <v>239</v>
      </c>
      <c r="C38" s="20"/>
      <c r="D38" s="20"/>
      <c r="E38" s="46"/>
    </row>
    <row r="39" s="28" customFormat="1" ht="16.35" customHeight="1" spans="1:5">
      <c r="A39" s="2"/>
      <c r="B39" s="32"/>
      <c r="C39" s="2"/>
      <c r="D39" s="2"/>
      <c r="E39" s="2"/>
    </row>
    <row r="40" s="28" customFormat="1" ht="16.35" customHeight="1" spans="1:5">
      <c r="A40" s="2" t="s">
        <v>87</v>
      </c>
      <c r="B40" s="32"/>
      <c r="C40" s="2"/>
      <c r="D40" s="2"/>
      <c r="E40" s="2"/>
    </row>
  </sheetData>
  <mergeCells count="5">
    <mergeCell ref="A2:E2"/>
    <mergeCell ref="A3:B3"/>
    <mergeCell ref="A4:B4"/>
    <mergeCell ref="C4:E4"/>
    <mergeCell ref="A40:E40"/>
  </mergeCells>
  <pageMargins left="0.7" right="0.7" top="0.75" bottom="0.75" header="0.3" footer="0.3"/>
  <pageSetup paperSize="9" orientation="portrait"/>
  <headerFooter/>
  <ignoredErrors>
    <ignoredError sqref="A7:A17 A28 A34:A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莫斯</cp:lastModifiedBy>
  <dcterms:created xsi:type="dcterms:W3CDTF">2024-01-16T21:48:00Z</dcterms:created>
  <dcterms:modified xsi:type="dcterms:W3CDTF">2025-03-27T07:22:33Z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C61766B84A4C4E13A60594080E66B0E8_13</vt:lpwstr>
  </property>
  <property fmtid="{D5CDD505-2E9C-101B-9397-08002B2CF9AE}" pid="6" name="KSOProductBuildVer">
    <vt:lpwstr>2052-12.1.0.20305</vt:lpwstr>
  </property>
</Properties>
</file>