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 activeTab="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6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<sst xmlns="http://schemas.openxmlformats.org/spreadsheetml/2006/main" count="483" uniqueCount="356">
  <si>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</si>
  <si>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</si>
  <si>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</si>
  <si>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民乐县卫生健康局</t>
  </si>
  <si>
    <t>部门预算公开表</t>
  </si>
  <si>
    <t xml:space="preserve">     </t>
  </si>
  <si>
    <t>编制日期：</t>
  </si>
  <si>
    <t>部门领导：</t>
  </si>
  <si>
    <t>王晶</t>
  </si>
  <si>
    <t>财务负责人：</t>
  </si>
  <si>
    <t>张菊香</t>
  </si>
  <si>
    <t>制表人：</t>
  </si>
  <si>
    <t>武海燕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</si>
  <si>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</si>
  <si>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</si>
  <si>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</si>
  <si>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</si>
  <si>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</si>
  <si>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</si>
  <si>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</si>
  <si>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</si>
  <si>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</si>
  <si>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</si>
  <si>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</si>
  <si>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</si>
  <si>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</si>
  <si>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</si>
  <si>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</si>
  <si>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</si>
  <si>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</si>
  <si>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</si>
  <si>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</si>
  <si>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</si>
  <si>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</si>
  <si>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</si>
  <si>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</si>
  <si>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</si>
  <si>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</si>
  <si>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</si>
  <si>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</si>
  <si>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</si>
  <si>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</si>
  <si>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</si>
  <si>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</si>
  <si>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</si>
  <si>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</si>
  <si>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</si>
  <si>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</si>
  <si>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</si>
  <si>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</si>
  <si>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</si>
  <si>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</si>
  <si>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</si>
  <si>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</si>
  <si>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</si>
  <si>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</si>
  <si>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</si>
  <si>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</si>
  <si>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</si>
  <si>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</si>
  <si>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</si>
  <si>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</si>
  <si>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</si>
  <si>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</si>
  <si>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</si>
  <si>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</si>
  <si>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</si>
  <si>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</si>
  <si>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</si>
  <si>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</si>
  <si>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</si>
  <si>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</si>
  <si>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</si>
  <si>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</si>
  <si>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</si>
  <si>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</si>
  <si>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</si>
  <si>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</si>
  <si>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</si>
  <si>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</si>
  <si>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</si>
  <si>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</si>
  <si>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</si>
  <si>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</si>
  <si>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</si>
  <si>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</si>
  <si>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</si>
  <si>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</si>
  <si>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</si>
  <si>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</si>
  <si>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</si>
  <si>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</si>
  <si>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</si>
  <si>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</si>
  <si>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</si>
  <si>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</si>
  <si>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</si>
  <si>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</si>
  <si>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</si>
  <si>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</si>
  <si>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</si>
  <si>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</si>
  <si>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</si>
  <si>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总计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</si>
  <si>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</si>
  <si>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</si>
  <si>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</si>
  <si>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</si>
  <si>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</si>
  <si>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</si>
  <si>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</si>
  <si>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</si>
  <si>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</si>
  <si>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</si>
  <si>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</si>
  <si>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</si>
  <si>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</si>
  <si>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</si>
  <si>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</si>
  <si>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21011</t>
  </si>
  <si>
    <t>行政事业单位医疗</t>
  </si>
  <si>
    <t>2101101</t>
  </si>
  <si>
    <t>行政单位医疗</t>
  </si>
  <si>
    <t>2101103</t>
  </si>
  <si>
    <t>公务员医疗补助</t>
  </si>
  <si>
    <t>2101102</t>
  </si>
  <si>
    <t>事业单位医疗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</si>
  <si>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</si>
  <si>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</si>
  <si>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</si>
  <si>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</si>
  <si>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</si>
  <si>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</si>
  <si>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</si>
  <si>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</si>
  <si>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</si>
  <si>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</si>
  <si>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2100301</t>
  </si>
  <si>
    <t>城市社区卫生机构</t>
  </si>
  <si>
    <t>21004</t>
  </si>
  <si>
    <t>公共卫生</t>
  </si>
  <si>
    <t>2100408</t>
  </si>
  <si>
    <t>基本公共卫生服务</t>
  </si>
  <si>
    <t>2100401</t>
  </si>
  <si>
    <t>疾病预防控制机构</t>
  </si>
  <si>
    <t>2100403</t>
  </si>
  <si>
    <t>妇幼保健机构</t>
  </si>
  <si>
    <t>21007</t>
  </si>
  <si>
    <t>计划生育事务</t>
  </si>
  <si>
    <t>2100717</t>
  </si>
  <si>
    <t>计划生育服务</t>
  </si>
  <si>
    <t>221</t>
  </si>
  <si>
    <t>住房保障支出</t>
  </si>
  <si>
    <t>22102</t>
  </si>
  <si>
    <t>住房改革支出</t>
  </si>
  <si>
    <t>2210201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</si>
  <si>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</si>
  <si>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</si>
  <si>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</si>
  <si>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</si>
  <si>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</si>
  <si>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</si>
  <si>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</si>
  <si>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</si>
  <si>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</si>
  <si>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</si>
  <si>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</si>
  <si>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</si>
  <si>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</si>
  <si>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</si>
  <si>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</si>
  <si>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</si>
  <si>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</si>
  <si>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</si>
  <si>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</si>
  <si>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</si>
  <si>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</si>
  <si>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</si>
  <si>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</si>
  <si>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</si>
  <si>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</si>
  <si>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</si>
  <si>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</si>
  <si>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</si>
  <si>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</si>
  <si>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</si>
  <si>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</si>
  <si>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</si>
  <si>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</si>
  <si>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</si>
  <si>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</si>
  <si>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</si>
  <si>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</si>
  <si>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</si>
  <si>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</si>
  <si>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</si>
  <si>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</si>
  <si>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</si>
  <si>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</si>
  <si>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</si>
  <si>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</si>
  <si>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</si>
  <si>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</si>
  <si>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</si>
  <si>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</si>
  <si>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</si>
  <si>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基本支出</t>
  </si>
  <si>
    <t>项目支出</t>
  </si>
  <si>
    <t>民乐县人民医院</t>
  </si>
  <si>
    <t>民乐县中医医院</t>
  </si>
  <si>
    <t>民乐县妇幼保健院</t>
  </si>
  <si>
    <t>民乐县疾病预防控制中心</t>
  </si>
  <si>
    <t>民乐县城市社区卫生服务中心</t>
  </si>
  <si>
    <t>民乐县南丰镇卫生院</t>
  </si>
  <si>
    <t>民乐县永固中心卫生院</t>
  </si>
  <si>
    <t>民乐县洪水镇卫生院</t>
  </si>
  <si>
    <t>民乐县民联镇卫生院</t>
  </si>
  <si>
    <t>民乐县三堡中心卫生院</t>
  </si>
  <si>
    <t>民乐县六坝中心卫生院</t>
  </si>
  <si>
    <t>民乐县六坝中心卫生院北滩分院</t>
  </si>
  <si>
    <t>民乐县顺化镇卫生院</t>
  </si>
  <si>
    <t>民乐县丰乐镇卫生院</t>
  </si>
  <si>
    <t>民乐县新天中心卫生院</t>
  </si>
  <si>
    <t>民乐县新天中心卫生院李寨分院</t>
  </si>
  <si>
    <t>民乐县南古中心卫生院</t>
  </si>
  <si>
    <t>民乐县南古中心卫生院杨坊分院</t>
  </si>
  <si>
    <t>一般公共预算支出情况表</t>
  </si>
  <si>
    <t>功能分类科目</t>
  </si>
  <si>
    <t>科目编码</t>
  </si>
  <si>
    <t>科目名称</t>
  </si>
  <si>
    <t>一般公共预算基本支出表</t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</si>
  <si>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</si>
  <si>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</si>
  <si>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</si>
  <si>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</si>
  <si>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</si>
  <si>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</si>
  <si>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</si>
  <si>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</si>
  <si>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总计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</si>
  <si>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</si>
  <si>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</si>
  <si>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</si>
  <si>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</si>
  <si>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</si>
  <si>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</si>
  <si>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</si>
  <si>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</si>
  <si>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</si>
  <si>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</si>
  <si>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</si>
  <si>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</si>
  <si>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>30110</t>
  </si>
  <si>
    <t>职工医疗保险缴费</t>
  </si>
  <si>
    <t>30111</t>
  </si>
  <si>
    <t>公务员医疗补助缴费</t>
  </si>
  <si>
    <t>30112</t>
  </si>
  <si>
    <t>其他社会保险缴费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</si>
  <si>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</si>
  <si>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</si>
  <si>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</si>
  <si>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</si>
  <si>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</si>
  <si>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</si>
  <si>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</si>
  <si>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</si>
  <si>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</si>
  <si>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</si>
  <si>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</si>
  <si>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</si>
  <si>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</si>
  <si>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</si>
  <si>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</si>
  <si>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</si>
  <si>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</si>
  <si>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</si>
  <si>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</si>
  <si>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</si>
  <si>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</si>
  <si>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</si>
  <si>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</si>
  <si>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</si>
  <si>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</si>
  <si>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</si>
  <si>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</si>
  <si>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</si>
  <si>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</si>
  <si>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</si>
  <si>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</si>
  <si>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</si>
  <si>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</si>
  <si>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</si>
  <si>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</si>
  <si>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</si>
  <si>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</si>
  <si>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</si>
  <si>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</si>
  <si>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</si>
  <si>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</si>
  <si>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</si>
  <si>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</si>
  <si>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</si>
  <si>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</si>
  <si>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</si>
  <si>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</si>
  <si>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</si>
  <si>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</si>
  <si>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</si>
  <si>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</si>
  <si>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</si>
  <si>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</si>
  <si>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</si>
  <si>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</si>
  <si>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</si>
  <si>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</si>
  <si>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</si>
  <si>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</si>
  <si>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</si>
  <si>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</si>
  <si>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</si>
  <si>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</si>
  <si>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>对其他个人和家庭的补助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</si>
  <si>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</si>
  <si>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</si>
  <si>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</si>
  <si>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</si>
  <si>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</si>
  <si>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</si>
  <si>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</si>
  <si>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</si>
  <si>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</si>
  <si>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合  计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</si>
  <si>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</si>
  <si>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</si>
  <si>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</si>
  <si>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</si>
  <si>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</si>
  <si>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</si>
  <si>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</si>
  <si>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</si>
  <si>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</si>
  <si>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</si>
  <si>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</si>
  <si>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工会经费</t>
  </si>
  <si>
    <t>福利费</t>
  </si>
  <si>
    <t>其他交通费用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</si>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</sst>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204"/>
    </font>
    <font>
      <b/>
      <sz val="9"/>
      <color rgb="FF000000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name val="SimSun"/>
      <charset val="204"/>
    </font>
    <font>
      <sz val="11"/>
      <name val="Arial"/>
      <charset val="204"/>
    </font>
    <font>
      <b/>
      <sz val="9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2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177" fontId="15" fillId="0" borderId="7" xfId="0" applyNumberFormat="1" applyFont="1" applyFill="1" applyBorder="1" applyAlignment="1" applyProtection="1">
      <alignment horizontal="right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177" fontId="15" fillId="0" borderId="9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left" vertical="center"/>
    </xf>
    <xf numFmtId="177" fontId="17" fillId="0" borderId="8" xfId="0" applyNumberFormat="1" applyFont="1" applyFill="1" applyBorder="1" applyAlignment="1" applyProtection="1">
      <alignment horizontal="right" vertical="center"/>
    </xf>
    <xf numFmtId="4" fontId="16" fillId="0" borderId="10" xfId="0" applyNumberFormat="1" applyFont="1" applyFill="1" applyBorder="1" applyAlignment="1" applyProtection="1">
      <alignment horizontal="right" vertical="center"/>
    </xf>
    <xf numFmtId="177" fontId="16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8" fontId="18" fillId="0" borderId="0" xfId="0" applyNumberFormat="1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right" vertical="center" wrapText="1"/>
    </xf>
    <xf numFmtId="177" fontId="2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5" sqref="J5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3"/>
      <c r="B3" s="115" t="s">
        <v>1</v>
      </c>
      <c r="C3" s="116"/>
      <c r="D3" s="116"/>
      <c r="E3" s="115"/>
      <c r="F3" s="23"/>
      <c r="G3" s="23"/>
      <c r="H3" s="23"/>
      <c r="I3" s="23"/>
      <c r="J3" s="23"/>
      <c r="K3" s="23"/>
    </row>
    <row r="4" s="1" customFormat="1" ht="26.05" customHeight="1" spans="1:11">
      <c r="A4" s="23"/>
      <c r="B4" s="115" t="s">
        <v>2</v>
      </c>
      <c r="C4" s="115" t="s">
        <v>3</v>
      </c>
      <c r="D4" s="115"/>
      <c r="E4" s="115"/>
      <c r="F4" s="23"/>
      <c r="G4" s="23"/>
      <c r="H4" s="23"/>
      <c r="I4" s="23"/>
      <c r="J4" s="23"/>
      <c r="K4" s="23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7" t="s">
        <v>4</v>
      </c>
      <c r="C6" s="117"/>
      <c r="D6" s="117"/>
      <c r="E6" s="117"/>
      <c r="F6" s="117"/>
      <c r="G6" s="117"/>
      <c r="H6" s="117"/>
      <c r="I6" s="117"/>
      <c r="J6" s="117"/>
      <c r="K6" s="117"/>
    </row>
    <row r="7" s="1" customFormat="1" ht="26.0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="1" customFormat="1" ht="26.0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="1" customFormat="1" ht="26.05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="1" customFormat="1" ht="26.05" customHeight="1" spans="1:11">
      <c r="A10" s="23"/>
      <c r="B10" s="115" t="s">
        <v>5</v>
      </c>
      <c r="C10" s="115"/>
      <c r="D10" s="115"/>
      <c r="E10" s="115"/>
      <c r="F10" s="118" t="s">
        <v>6</v>
      </c>
      <c r="G10" s="119">
        <v>45680</v>
      </c>
      <c r="H10" s="120"/>
      <c r="I10" s="120"/>
      <c r="J10" s="115"/>
      <c r="K10" s="23"/>
    </row>
    <row r="11" s="1" customFormat="1" ht="26.05" customHeight="1" spans="1:11">
      <c r="A11" s="23"/>
      <c r="B11" s="115"/>
      <c r="C11" s="115"/>
      <c r="D11" s="115"/>
      <c r="E11" s="115"/>
      <c r="F11" s="115"/>
      <c r="G11" s="115"/>
      <c r="H11" s="115"/>
      <c r="I11" s="115"/>
      <c r="J11" s="115"/>
      <c r="K11" s="23"/>
    </row>
    <row r="12" s="1" customFormat="1" ht="26.05" customHeight="1" spans="1:11">
      <c r="A12" s="23"/>
      <c r="B12" s="118" t="s">
        <v>7</v>
      </c>
      <c r="C12" s="121" t="s">
        <v>8</v>
      </c>
      <c r="D12" s="115"/>
      <c r="E12" s="118" t="s">
        <v>9</v>
      </c>
      <c r="F12" s="120" t="s">
        <v>10</v>
      </c>
      <c r="G12" s="115"/>
      <c r="H12" s="118" t="s">
        <v>11</v>
      </c>
      <c r="I12" s="120" t="s">
        <v>12</v>
      </c>
      <c r="J12" s="115"/>
      <c r="K12" s="23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9" sqref="G9"/>
    </sheetView>
  </sheetViews>
  <sheetFormatPr defaultColWidth="10" defaultRowHeight="13.5" outlineLevelCol="2"/>
  <cols>
    <col min="1" max="1" width="1.625" style="1" customWidth="1"/>
    <col min="2" max="2" width="43" style="1" customWidth="1"/>
    <col min="3" max="3" width="29.875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8"/>
      <c r="B3" s="109" t="s">
        <v>15</v>
      </c>
      <c r="C3" s="110" t="s">
        <v>16</v>
      </c>
    </row>
    <row r="4" s="1" customFormat="1" ht="32.55" customHeight="1" spans="1:3">
      <c r="A4" s="111"/>
      <c r="B4" s="112" t="s">
        <v>17</v>
      </c>
      <c r="C4" s="113" t="s">
        <v>18</v>
      </c>
    </row>
    <row r="5" s="1" customFormat="1" ht="32.55" customHeight="1" spans="1:3">
      <c r="A5" s="111"/>
      <c r="B5" s="112" t="s">
        <v>19</v>
      </c>
      <c r="C5" s="113" t="s">
        <v>20</v>
      </c>
    </row>
    <row r="6" s="1" customFormat="1" ht="32.55" customHeight="1" spans="1:3">
      <c r="A6" s="111"/>
      <c r="B6" s="112" t="s">
        <v>21</v>
      </c>
      <c r="C6" s="113" t="s">
        <v>22</v>
      </c>
    </row>
    <row r="7" s="1" customFormat="1" ht="32.55" customHeight="1" spans="1:3">
      <c r="A7" s="111"/>
      <c r="B7" s="112" t="s">
        <v>23</v>
      </c>
      <c r="C7" s="113"/>
    </row>
    <row r="8" s="1" customFormat="1" ht="32.55" customHeight="1" spans="1:3">
      <c r="A8" s="111"/>
      <c r="B8" s="112" t="s">
        <v>24</v>
      </c>
      <c r="C8" s="113" t="s">
        <v>25</v>
      </c>
    </row>
    <row r="9" s="1" customFormat="1" ht="32.55" customHeight="1" spans="1:3">
      <c r="A9" s="111"/>
      <c r="B9" s="112" t="s">
        <v>26</v>
      </c>
      <c r="C9" s="113" t="s">
        <v>27</v>
      </c>
    </row>
    <row r="10" s="1" customFormat="1" ht="32.55" customHeight="1" spans="1:3">
      <c r="A10" s="111"/>
      <c r="B10" s="112" t="s">
        <v>28</v>
      </c>
      <c r="C10" s="113" t="s">
        <v>29</v>
      </c>
    </row>
    <row r="11" s="1" customFormat="1" ht="32.55" customHeight="1" spans="1:3">
      <c r="A11" s="111"/>
      <c r="B11" s="112" t="s">
        <v>30</v>
      </c>
      <c r="C11" s="113" t="s">
        <v>31</v>
      </c>
    </row>
    <row r="12" s="1" customFormat="1" ht="32.55" customHeight="1" spans="1:3">
      <c r="A12" s="111"/>
      <c r="B12" s="112" t="s">
        <v>32</v>
      </c>
      <c r="C12" s="113"/>
    </row>
    <row r="13" s="1" customFormat="1" ht="32.55" customHeight="1" spans="1:3">
      <c r="A13" s="2"/>
      <c r="B13" s="112" t="s">
        <v>33</v>
      </c>
      <c r="C13" s="113"/>
    </row>
    <row r="14" s="1" customFormat="1" ht="32.55" customHeight="1" spans="1:3">
      <c r="A14" s="2"/>
      <c r="B14" s="112" t="s">
        <v>34</v>
      </c>
      <c r="C14" s="113" t="s">
        <v>18</v>
      </c>
    </row>
    <row r="15" s="1" customFormat="1" ht="32.55" customHeight="1" spans="2:3">
      <c r="B15" s="112" t="s">
        <v>35</v>
      </c>
      <c r="C15" s="113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F8" sqref="F8"/>
    </sheetView>
  </sheetViews>
  <sheetFormatPr defaultColWidth="10" defaultRowHeight="13.5" outlineLevelCol="3"/>
  <cols>
    <col min="1" max="1" width="25" style="1" customWidth="1"/>
    <col min="2" max="2" width="14.5" style="13" customWidth="1"/>
    <col min="3" max="3" width="25.75" style="1" customWidth="1"/>
    <col min="4" max="4" width="14.5583333333333" style="13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14"/>
      <c r="C1" s="2"/>
      <c r="D1" s="14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0"/>
      <c r="B3" s="54"/>
      <c r="C3" s="100"/>
      <c r="D3" s="54" t="s">
        <v>37</v>
      </c>
    </row>
    <row r="4" s="1" customFormat="1" ht="26.05" customHeight="1" spans="1:4">
      <c r="A4" s="55" t="s">
        <v>38</v>
      </c>
      <c r="B4" s="55"/>
      <c r="C4" s="96" t="s">
        <v>39</v>
      </c>
      <c r="D4" s="29"/>
    </row>
    <row r="5" s="1" customFormat="1" ht="26.05" customHeight="1" spans="1:4">
      <c r="A5" s="55" t="s">
        <v>40</v>
      </c>
      <c r="B5" s="65" t="s">
        <v>41</v>
      </c>
      <c r="C5" s="96" t="s">
        <v>40</v>
      </c>
      <c r="D5" s="29" t="s">
        <v>41</v>
      </c>
    </row>
    <row r="6" s="1" customFormat="1" ht="26.05" customHeight="1" spans="1:4">
      <c r="A6" s="97" t="s">
        <v>42</v>
      </c>
      <c r="B6" s="101">
        <v>8619.88</v>
      </c>
      <c r="C6" s="102" t="s">
        <v>43</v>
      </c>
      <c r="D6" s="103"/>
    </row>
    <row r="7" s="1" customFormat="1" ht="26.05" customHeight="1" spans="1:4">
      <c r="A7" s="97" t="s">
        <v>44</v>
      </c>
      <c r="B7" s="101"/>
      <c r="C7" s="102" t="s">
        <v>45</v>
      </c>
      <c r="D7" s="103"/>
    </row>
    <row r="8" s="1" customFormat="1" ht="26.05" customHeight="1" spans="1:4">
      <c r="A8" s="97" t="s">
        <v>46</v>
      </c>
      <c r="B8" s="101"/>
      <c r="C8" s="102" t="s">
        <v>47</v>
      </c>
      <c r="D8" s="103"/>
    </row>
    <row r="9" s="1" customFormat="1" ht="26.05" customHeight="1" spans="1:4">
      <c r="A9" s="97" t="s">
        <v>48</v>
      </c>
      <c r="B9" s="101"/>
      <c r="C9" s="102" t="s">
        <v>49</v>
      </c>
      <c r="D9" s="103"/>
    </row>
    <row r="10" s="1" customFormat="1" ht="26.05" customHeight="1" spans="1:4">
      <c r="A10" s="97" t="s">
        <v>50</v>
      </c>
      <c r="B10" s="101"/>
      <c r="C10" s="102" t="s">
        <v>51</v>
      </c>
      <c r="D10" s="103"/>
    </row>
    <row r="11" s="1" customFormat="1" ht="26.05" customHeight="1" spans="1:4">
      <c r="A11" s="97" t="s">
        <v>52</v>
      </c>
      <c r="B11" s="101"/>
      <c r="C11" s="102" t="s">
        <v>53</v>
      </c>
      <c r="D11" s="103"/>
    </row>
    <row r="12" s="1" customFormat="1" ht="26.05" customHeight="1" spans="1:4">
      <c r="A12" s="97" t="s">
        <v>54</v>
      </c>
      <c r="B12" s="101"/>
      <c r="C12" s="102" t="s">
        <v>55</v>
      </c>
      <c r="D12" s="103"/>
    </row>
    <row r="13" s="1" customFormat="1" ht="26.05" customHeight="1" spans="1:4">
      <c r="A13" s="97" t="s">
        <v>56</v>
      </c>
      <c r="B13" s="101"/>
      <c r="C13" s="102" t="s">
        <v>57</v>
      </c>
      <c r="D13" s="103"/>
    </row>
    <row r="14" s="1" customFormat="1" ht="26.05" customHeight="1" spans="1:4">
      <c r="A14" s="97" t="s">
        <v>58</v>
      </c>
      <c r="B14" s="101"/>
      <c r="C14" s="102" t="s">
        <v>59</v>
      </c>
      <c r="D14" s="103"/>
    </row>
    <row r="15" s="1" customFormat="1" ht="26.05" customHeight="1" spans="1:4">
      <c r="A15" s="97"/>
      <c r="B15" s="101"/>
      <c r="C15" s="102" t="s">
        <v>60</v>
      </c>
      <c r="D15" s="103">
        <v>8619.88</v>
      </c>
    </row>
    <row r="16" s="1" customFormat="1" ht="26.05" customHeight="1" spans="1:4">
      <c r="A16" s="97"/>
      <c r="B16" s="101"/>
      <c r="C16" s="102" t="s">
        <v>61</v>
      </c>
      <c r="D16" s="103"/>
    </row>
    <row r="17" s="1" customFormat="1" ht="26.05" customHeight="1" spans="1:4">
      <c r="A17" s="97"/>
      <c r="B17" s="101"/>
      <c r="C17" s="102" t="s">
        <v>62</v>
      </c>
      <c r="D17" s="103"/>
    </row>
    <row r="18" s="1" customFormat="1" ht="26.05" customHeight="1" spans="1:4">
      <c r="A18" s="97"/>
      <c r="B18" s="101"/>
      <c r="C18" s="102" t="s">
        <v>63</v>
      </c>
      <c r="D18" s="103"/>
    </row>
    <row r="19" s="1" customFormat="1" ht="26.05" customHeight="1" spans="1:4">
      <c r="A19" s="97"/>
      <c r="B19" s="101"/>
      <c r="C19" s="102" t="s">
        <v>64</v>
      </c>
      <c r="D19" s="103"/>
    </row>
    <row r="20" s="1" customFormat="1" ht="26.05" customHeight="1" spans="1:4">
      <c r="A20" s="97"/>
      <c r="B20" s="101"/>
      <c r="C20" s="102" t="s">
        <v>65</v>
      </c>
      <c r="D20" s="103"/>
    </row>
    <row r="21" s="1" customFormat="1" ht="26.05" customHeight="1" spans="1:4">
      <c r="A21" s="97"/>
      <c r="B21" s="101"/>
      <c r="C21" s="102" t="s">
        <v>66</v>
      </c>
      <c r="D21" s="103"/>
    </row>
    <row r="22" s="1" customFormat="1" ht="26.05" customHeight="1" spans="1:4">
      <c r="A22" s="97"/>
      <c r="B22" s="101"/>
      <c r="C22" s="102" t="s">
        <v>67</v>
      </c>
      <c r="D22" s="103"/>
    </row>
    <row r="23" s="1" customFormat="1" ht="26.05" customHeight="1" spans="1:4">
      <c r="A23" s="97"/>
      <c r="B23" s="101"/>
      <c r="C23" s="102" t="s">
        <v>68</v>
      </c>
      <c r="D23" s="103"/>
    </row>
    <row r="24" s="1" customFormat="1" ht="26.05" customHeight="1" spans="1:4">
      <c r="A24" s="97"/>
      <c r="B24" s="101"/>
      <c r="C24" s="102" t="s">
        <v>69</v>
      </c>
      <c r="D24" s="103"/>
    </row>
    <row r="25" s="1" customFormat="1" ht="26.05" customHeight="1" spans="1:4">
      <c r="A25" s="97"/>
      <c r="B25" s="101"/>
      <c r="C25" s="102" t="s">
        <v>70</v>
      </c>
      <c r="D25" s="103"/>
    </row>
    <row r="26" s="1" customFormat="1" ht="26.05" customHeight="1" spans="1:4">
      <c r="A26" s="97"/>
      <c r="B26" s="101"/>
      <c r="C26" s="102" t="s">
        <v>71</v>
      </c>
      <c r="D26" s="103"/>
    </row>
    <row r="27" s="1" customFormat="1" ht="26.05" customHeight="1" spans="1:4">
      <c r="A27" s="97"/>
      <c r="B27" s="101"/>
      <c r="C27" s="102" t="s">
        <v>72</v>
      </c>
      <c r="D27" s="103"/>
    </row>
    <row r="28" s="1" customFormat="1" ht="26.05" customHeight="1" spans="1:4">
      <c r="A28" s="97"/>
      <c r="B28" s="101"/>
      <c r="C28" s="102" t="s">
        <v>73</v>
      </c>
      <c r="D28" s="103"/>
    </row>
    <row r="29" s="1" customFormat="1" ht="26.05" customHeight="1" spans="1:4">
      <c r="A29" s="97"/>
      <c r="B29" s="101"/>
      <c r="C29" s="102" t="s">
        <v>74</v>
      </c>
      <c r="D29" s="103"/>
    </row>
    <row r="30" s="1" customFormat="1" ht="26.05" customHeight="1" spans="1:4">
      <c r="A30" s="97"/>
      <c r="B30" s="101"/>
      <c r="C30" s="102" t="s">
        <v>75</v>
      </c>
      <c r="D30" s="103"/>
    </row>
    <row r="31" s="1" customFormat="1" ht="26.05" customHeight="1" spans="1:4">
      <c r="A31" s="97"/>
      <c r="B31" s="101"/>
      <c r="C31" s="102" t="s">
        <v>76</v>
      </c>
      <c r="D31" s="103"/>
    </row>
    <row r="32" s="1" customFormat="1" ht="26.05" customHeight="1" spans="1:4">
      <c r="A32" s="97"/>
      <c r="B32" s="101"/>
      <c r="C32" s="102" t="s">
        <v>77</v>
      </c>
      <c r="D32" s="103"/>
    </row>
    <row r="33" s="1" customFormat="1" ht="26.05" customHeight="1" spans="1:4">
      <c r="A33" s="97"/>
      <c r="B33" s="101"/>
      <c r="C33" s="102" t="s">
        <v>78</v>
      </c>
      <c r="D33" s="103"/>
    </row>
    <row r="34" s="1" customFormat="1" ht="26.05" customHeight="1" spans="1:4">
      <c r="A34" s="97"/>
      <c r="B34" s="101"/>
      <c r="C34" s="102" t="s">
        <v>79</v>
      </c>
      <c r="D34" s="103"/>
    </row>
    <row r="35" s="1" customFormat="1" ht="26.05" customHeight="1" spans="1:4">
      <c r="A35" s="97"/>
      <c r="B35" s="101"/>
      <c r="C35" s="102" t="s">
        <v>80</v>
      </c>
      <c r="D35" s="103"/>
    </row>
    <row r="36" s="1" customFormat="1" ht="26.05" customHeight="1" spans="1:4">
      <c r="A36" s="97"/>
      <c r="B36" s="70"/>
      <c r="C36" s="102"/>
      <c r="D36" s="104"/>
    </row>
    <row r="37" s="1" customFormat="1" ht="26.05" customHeight="1" spans="1:4">
      <c r="A37" s="105" t="s">
        <v>81</v>
      </c>
      <c r="B37" s="101">
        <v>8619.88</v>
      </c>
      <c r="C37" s="106" t="s">
        <v>82</v>
      </c>
      <c r="D37" s="103">
        <v>8619.88</v>
      </c>
    </row>
    <row r="38" s="1" customFormat="1" ht="26.05" customHeight="1" spans="1:4">
      <c r="A38" s="105" t="s">
        <v>83</v>
      </c>
      <c r="B38" s="107"/>
      <c r="C38" s="106" t="s">
        <v>84</v>
      </c>
      <c r="D38" s="30"/>
    </row>
    <row r="39" s="1" customFormat="1" ht="26.05" customHeight="1" spans="1:4">
      <c r="A39" s="97"/>
      <c r="B39" s="70"/>
      <c r="C39" s="102"/>
      <c r="D39" s="104"/>
    </row>
    <row r="40" s="1" customFormat="1" ht="26.05" customHeight="1" spans="1:4">
      <c r="A40" s="105" t="s">
        <v>85</v>
      </c>
      <c r="B40" s="101">
        <v>8619.88</v>
      </c>
      <c r="C40" s="106" t="s">
        <v>86</v>
      </c>
      <c r="D40" s="103">
        <v>8619.88</v>
      </c>
    </row>
    <row r="41" s="1" customFormat="1" ht="16.35" customHeight="1" spans="2:4">
      <c r="B41" s="13"/>
      <c r="D41" s="13"/>
    </row>
    <row r="42" s="1" customFormat="1" ht="16.35" customHeight="1" spans="1:4">
      <c r="A42" s="2" t="s">
        <v>87</v>
      </c>
      <c r="B42" s="14"/>
      <c r="C42" s="2"/>
      <c r="D42" s="14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5" sqref="C5"/>
    </sheetView>
  </sheetViews>
  <sheetFormatPr defaultColWidth="10" defaultRowHeight="13.5" outlineLevelCol="1"/>
  <cols>
    <col min="1" max="1" width="45.25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3"/>
      <c r="B3" s="4" t="s">
        <v>37</v>
      </c>
    </row>
    <row r="4" s="1" customFormat="1" ht="26.05" customHeight="1" spans="1:2">
      <c r="A4" s="55" t="s">
        <v>40</v>
      </c>
      <c r="B4" s="96" t="s">
        <v>41</v>
      </c>
    </row>
    <row r="5" s="1" customFormat="1" ht="26.05" customHeight="1" spans="1:2">
      <c r="A5" s="97" t="s">
        <v>89</v>
      </c>
      <c r="B5" s="98"/>
    </row>
    <row r="6" s="1" customFormat="1" ht="26.05" customHeight="1" spans="1:2">
      <c r="A6" s="97" t="s">
        <v>90</v>
      </c>
      <c r="B6" s="98">
        <v>8619.88</v>
      </c>
    </row>
    <row r="7" s="1" customFormat="1" ht="26.05" customHeight="1" spans="1:2">
      <c r="A7" s="97" t="s">
        <v>91</v>
      </c>
      <c r="B7" s="98">
        <v>8619.88</v>
      </c>
    </row>
    <row r="8" s="1" customFormat="1" ht="26.05" customHeight="1" spans="1:2">
      <c r="A8" s="97" t="s">
        <v>92</v>
      </c>
      <c r="B8" s="98"/>
    </row>
    <row r="9" s="1" customFormat="1" ht="26.05" customHeight="1" spans="1:2">
      <c r="A9" s="66" t="s">
        <v>93</v>
      </c>
      <c r="B9" s="99"/>
    </row>
    <row r="10" s="1" customFormat="1" ht="26.05" customHeight="1" spans="1:2">
      <c r="A10" s="66" t="s">
        <v>94</v>
      </c>
      <c r="B10" s="99"/>
    </row>
    <row r="11" s="1" customFormat="1" ht="26.05" customHeight="1" spans="1:2">
      <c r="A11" s="66" t="s">
        <v>95</v>
      </c>
      <c r="B11" s="99"/>
    </row>
    <row r="12" s="1" customFormat="1" ht="26.05" customHeight="1" spans="1:2">
      <c r="A12" s="66" t="s">
        <v>96</v>
      </c>
      <c r="B12" s="98">
        <v>8619.88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9" sqref="I9"/>
    </sheetView>
  </sheetViews>
  <sheetFormatPr defaultColWidth="10" defaultRowHeight="13.5" outlineLevelCol="5"/>
  <cols>
    <col min="1" max="1" width="10.625" style="35" customWidth="1"/>
    <col min="2" max="2" width="21.375" style="1" customWidth="1"/>
    <col min="3" max="3" width="11.625" style="1" customWidth="1"/>
    <col min="4" max="4" width="11.375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6">
      <c r="A3" s="23"/>
      <c r="B3" s="23"/>
      <c r="C3" s="23"/>
      <c r="D3" s="23"/>
      <c r="E3" s="80" t="s">
        <v>37</v>
      </c>
      <c r="F3" s="80"/>
    </row>
    <row r="4" customFormat="1" ht="23" customHeight="1" spans="1:6">
      <c r="A4" s="81" t="s">
        <v>98</v>
      </c>
      <c r="B4" s="38"/>
      <c r="C4" s="40" t="s">
        <v>99</v>
      </c>
      <c r="D4" s="40" t="s">
        <v>100</v>
      </c>
      <c r="E4" s="39" t="s">
        <v>101</v>
      </c>
      <c r="F4" s="75" t="s">
        <v>102</v>
      </c>
    </row>
    <row r="5" customFormat="1" ht="23" customHeight="1" spans="1:6">
      <c r="A5" s="82" t="s">
        <v>103</v>
      </c>
      <c r="B5" s="83"/>
      <c r="C5" s="84">
        <f>D5+E5</f>
        <v>8619.88</v>
      </c>
      <c r="D5" s="84">
        <f>D6+D11+D30</f>
        <v>7209.56</v>
      </c>
      <c r="E5" s="84">
        <f>E11</f>
        <v>1410.32</v>
      </c>
      <c r="F5" s="85"/>
    </row>
    <row r="6" customFormat="1" ht="23" customHeight="1" spans="1:6">
      <c r="A6" s="63" t="s">
        <v>104</v>
      </c>
      <c r="B6" s="64" t="s">
        <v>105</v>
      </c>
      <c r="C6" s="84">
        <f>D6</f>
        <v>756</v>
      </c>
      <c r="D6" s="84">
        <f>D7+D9</f>
        <v>756</v>
      </c>
      <c r="E6" s="86"/>
      <c r="F6" s="87"/>
    </row>
    <row r="7" customFormat="1" ht="23" customHeight="1" spans="1:6">
      <c r="A7" s="63" t="s">
        <v>106</v>
      </c>
      <c r="B7" s="64" t="s">
        <v>107</v>
      </c>
      <c r="C7" s="84">
        <f>C8</f>
        <v>704</v>
      </c>
      <c r="D7" s="88">
        <f>D8</f>
        <v>704</v>
      </c>
      <c r="E7" s="86"/>
      <c r="F7" s="89"/>
    </row>
    <row r="8" customFormat="1" ht="23" customHeight="1" spans="1:6">
      <c r="A8" s="66" t="s">
        <v>108</v>
      </c>
      <c r="B8" s="67" t="s">
        <v>109</v>
      </c>
      <c r="C8" s="84">
        <f>D8</f>
        <v>704</v>
      </c>
      <c r="D8" s="90">
        <v>704</v>
      </c>
      <c r="E8" s="91"/>
      <c r="F8" s="89"/>
    </row>
    <row r="9" customFormat="1" ht="23" customHeight="1" spans="1:6">
      <c r="A9" s="63" t="s">
        <v>110</v>
      </c>
      <c r="B9" s="64" t="s">
        <v>111</v>
      </c>
      <c r="C9" s="84">
        <f>C10</f>
        <v>52</v>
      </c>
      <c r="D9" s="88">
        <f>D10</f>
        <v>52</v>
      </c>
      <c r="E9" s="86"/>
      <c r="F9" s="92"/>
    </row>
    <row r="10" customFormat="1" ht="23" customHeight="1" spans="1:6">
      <c r="A10" s="66" t="s">
        <v>112</v>
      </c>
      <c r="B10" s="67" t="s">
        <v>111</v>
      </c>
      <c r="C10" s="84">
        <f>D10</f>
        <v>52</v>
      </c>
      <c r="D10" s="90">
        <v>52</v>
      </c>
      <c r="E10" s="91"/>
      <c r="F10" s="92"/>
    </row>
    <row r="11" customFormat="1" ht="23" customHeight="1" spans="1:6">
      <c r="A11" s="63" t="s">
        <v>113</v>
      </c>
      <c r="B11" s="64" t="s">
        <v>114</v>
      </c>
      <c r="C11" s="84">
        <f>D11</f>
        <v>5875.56</v>
      </c>
      <c r="D11" s="84">
        <f>D12+D14+D21+D24</f>
        <v>5875.56</v>
      </c>
      <c r="E11" s="84">
        <f>E12+E14+E18+E21+E24+E28</f>
        <v>1410.32</v>
      </c>
      <c r="F11" s="92"/>
    </row>
    <row r="12" customFormat="1" ht="23" customHeight="1" spans="1:6">
      <c r="A12" s="63" t="s">
        <v>115</v>
      </c>
      <c r="B12" s="64" t="s">
        <v>116</v>
      </c>
      <c r="C12" s="84">
        <f>C13</f>
        <v>500.69</v>
      </c>
      <c r="D12" s="88">
        <f>D13</f>
        <v>500.69</v>
      </c>
      <c r="E12" s="86">
        <f>E13</f>
        <v>0</v>
      </c>
      <c r="F12" s="92"/>
    </row>
    <row r="13" customFormat="1" ht="23" customHeight="1" spans="1:6">
      <c r="A13" s="66" t="s">
        <v>117</v>
      </c>
      <c r="B13" s="67" t="s">
        <v>118</v>
      </c>
      <c r="C13" s="84">
        <v>500.69</v>
      </c>
      <c r="D13" s="90">
        <v>500.69</v>
      </c>
      <c r="E13" s="91"/>
      <c r="F13" s="92"/>
    </row>
    <row r="14" customFormat="1" ht="23" customHeight="1" spans="1:6">
      <c r="A14" s="63" t="s">
        <v>119</v>
      </c>
      <c r="B14" s="64" t="s">
        <v>120</v>
      </c>
      <c r="C14" s="84">
        <f>D14</f>
        <v>440.4</v>
      </c>
      <c r="D14" s="84">
        <f>D15+D16+D17</f>
        <v>440.4</v>
      </c>
      <c r="E14" s="86"/>
      <c r="F14" s="92"/>
    </row>
    <row r="15" customFormat="1" ht="23" customHeight="1" spans="1:6">
      <c r="A15" s="66" t="s">
        <v>121</v>
      </c>
      <c r="B15" s="67" t="s">
        <v>122</v>
      </c>
      <c r="C15" s="84">
        <f>D15</f>
        <v>35</v>
      </c>
      <c r="D15" s="90">
        <v>35</v>
      </c>
      <c r="E15" s="91"/>
      <c r="F15" s="92"/>
    </row>
    <row r="16" customFormat="1" ht="23" customHeight="1" spans="1:6">
      <c r="A16" s="66" t="s">
        <v>123</v>
      </c>
      <c r="B16" s="67" t="s">
        <v>124</v>
      </c>
      <c r="C16" s="84">
        <f>D16+E16</f>
        <v>105</v>
      </c>
      <c r="D16" s="90">
        <v>105</v>
      </c>
      <c r="E16" s="91"/>
      <c r="F16" s="92"/>
    </row>
    <row r="17" customFormat="1" ht="23" customHeight="1" spans="1:6">
      <c r="A17" s="66" t="s">
        <v>125</v>
      </c>
      <c r="B17" s="67" t="s">
        <v>126</v>
      </c>
      <c r="C17" s="84">
        <f>D17</f>
        <v>300.4</v>
      </c>
      <c r="D17" s="90">
        <v>300.4</v>
      </c>
      <c r="E17" s="91"/>
      <c r="F17" s="92"/>
    </row>
    <row r="18" customFormat="1" ht="23" customHeight="1" spans="1:6">
      <c r="A18" s="63" t="s">
        <v>127</v>
      </c>
      <c r="B18" s="64" t="s">
        <v>128</v>
      </c>
      <c r="C18" s="84">
        <f>C19+C20</f>
        <v>977.5</v>
      </c>
      <c r="D18" s="84">
        <f>D19+D20</f>
        <v>0</v>
      </c>
      <c r="E18" s="84">
        <f>E19+E20</f>
        <v>977.5</v>
      </c>
      <c r="F18" s="92"/>
    </row>
    <row r="19" customFormat="1" ht="23" customHeight="1" spans="1:6">
      <c r="A19" s="66" t="s">
        <v>129</v>
      </c>
      <c r="B19" s="67" t="s">
        <v>130</v>
      </c>
      <c r="C19" s="84">
        <v>477.4</v>
      </c>
      <c r="D19" s="90"/>
      <c r="E19" s="91">
        <v>477.4</v>
      </c>
      <c r="F19" s="92"/>
    </row>
    <row r="20" customFormat="1" ht="23" customHeight="1" spans="1:6">
      <c r="A20" s="66" t="s">
        <v>131</v>
      </c>
      <c r="B20" s="67" t="s">
        <v>132</v>
      </c>
      <c r="C20" s="84">
        <v>500.1</v>
      </c>
      <c r="D20" s="90"/>
      <c r="E20" s="91">
        <v>500.1</v>
      </c>
      <c r="F20" s="92"/>
    </row>
    <row r="21" customFormat="1" ht="23" customHeight="1" spans="1:6">
      <c r="A21" s="63" t="s">
        <v>133</v>
      </c>
      <c r="B21" s="64" t="s">
        <v>134</v>
      </c>
      <c r="C21" s="84">
        <f>C22+C23</f>
        <v>4159.81</v>
      </c>
      <c r="D21" s="84">
        <f>D22+D23</f>
        <v>4159.81</v>
      </c>
      <c r="E21" s="84">
        <f>E22+E23</f>
        <v>0</v>
      </c>
      <c r="F21" s="92"/>
    </row>
    <row r="22" customFormat="1" ht="23" customHeight="1" spans="1:6">
      <c r="A22" s="66" t="s">
        <v>135</v>
      </c>
      <c r="B22" s="67" t="s">
        <v>136</v>
      </c>
      <c r="C22" s="84">
        <f>D22</f>
        <v>3944.11</v>
      </c>
      <c r="D22" s="90">
        <v>3944.11</v>
      </c>
      <c r="E22" s="91"/>
      <c r="F22" s="92"/>
    </row>
    <row r="23" customFormat="1" ht="23" customHeight="1" spans="1:6">
      <c r="A23" s="66" t="s">
        <v>137</v>
      </c>
      <c r="B23" s="67" t="s">
        <v>138</v>
      </c>
      <c r="C23" s="84">
        <f>D23</f>
        <v>215.7</v>
      </c>
      <c r="D23" s="90">
        <v>215.7</v>
      </c>
      <c r="E23" s="91"/>
      <c r="F23" s="92"/>
    </row>
    <row r="24" customFormat="1" ht="23" customHeight="1" spans="1:6">
      <c r="A24" s="63" t="s">
        <v>139</v>
      </c>
      <c r="B24" s="64" t="s">
        <v>140</v>
      </c>
      <c r="C24" s="84">
        <f>C25+C26+C27</f>
        <v>850.89</v>
      </c>
      <c r="D24" s="84">
        <f>D25+D26+D27</f>
        <v>774.66</v>
      </c>
      <c r="E24" s="84">
        <f>E25+E26+E27</f>
        <v>76.23</v>
      </c>
      <c r="F24" s="92"/>
    </row>
    <row r="25" customFormat="1" ht="23" customHeight="1" spans="1:6">
      <c r="A25" s="66" t="s">
        <v>141</v>
      </c>
      <c r="B25" s="67" t="s">
        <v>142</v>
      </c>
      <c r="C25" s="84">
        <f>E25</f>
        <v>76.23</v>
      </c>
      <c r="D25" s="90"/>
      <c r="E25" s="91">
        <v>76.23</v>
      </c>
      <c r="F25" s="92"/>
    </row>
    <row r="26" customFormat="1" ht="23" customHeight="1" spans="1:6">
      <c r="A26" s="66" t="s">
        <v>143</v>
      </c>
      <c r="B26" s="67" t="s">
        <v>144</v>
      </c>
      <c r="C26" s="84">
        <f>D26</f>
        <v>450.06</v>
      </c>
      <c r="D26" s="90">
        <v>450.06</v>
      </c>
      <c r="E26" s="91"/>
      <c r="F26" s="89"/>
    </row>
    <row r="27" customFormat="1" ht="23" customHeight="1" spans="1:6">
      <c r="A27" s="66" t="s">
        <v>145</v>
      </c>
      <c r="B27" s="67" t="s">
        <v>146</v>
      </c>
      <c r="C27" s="84">
        <f>D27</f>
        <v>324.6</v>
      </c>
      <c r="D27" s="90">
        <v>324.6</v>
      </c>
      <c r="E27" s="91"/>
      <c r="F27" s="92"/>
    </row>
    <row r="28" customFormat="1" ht="23" customHeight="1" spans="1:6">
      <c r="A28" s="63" t="s">
        <v>147</v>
      </c>
      <c r="B28" s="64" t="s">
        <v>148</v>
      </c>
      <c r="C28" s="84">
        <f>D28+E28</f>
        <v>356.59</v>
      </c>
      <c r="D28" s="88"/>
      <c r="E28" s="86">
        <f>E29</f>
        <v>356.59</v>
      </c>
      <c r="F28" s="89"/>
    </row>
    <row r="29" customFormat="1" ht="23" customHeight="1" spans="1:6">
      <c r="A29" s="66" t="s">
        <v>149</v>
      </c>
      <c r="B29" s="67" t="s">
        <v>150</v>
      </c>
      <c r="C29" s="84">
        <f>E29</f>
        <v>356.59</v>
      </c>
      <c r="D29" s="90"/>
      <c r="E29" s="91">
        <v>356.59</v>
      </c>
      <c r="F29" s="87"/>
    </row>
    <row r="30" customFormat="1" ht="23" customHeight="1" spans="1:6">
      <c r="A30" s="63" t="s">
        <v>151</v>
      </c>
      <c r="B30" s="93" t="s">
        <v>152</v>
      </c>
      <c r="C30" s="84">
        <f>C31</f>
        <v>578</v>
      </c>
      <c r="D30" s="84">
        <f>D31</f>
        <v>578</v>
      </c>
      <c r="E30" s="84">
        <f>E31+E32</f>
        <v>0</v>
      </c>
      <c r="F30" s="92"/>
    </row>
    <row r="31" customFormat="1" ht="23" customHeight="1" spans="1:6">
      <c r="A31" s="63" t="s">
        <v>153</v>
      </c>
      <c r="B31" s="93" t="s">
        <v>154</v>
      </c>
      <c r="C31" s="84">
        <v>578</v>
      </c>
      <c r="D31" s="88">
        <v>578</v>
      </c>
      <c r="E31" s="86"/>
      <c r="F31" s="94"/>
    </row>
    <row r="32" customFormat="1" ht="23" customHeight="1" spans="1:6">
      <c r="A32" s="66" t="s">
        <v>155</v>
      </c>
      <c r="B32" s="95" t="s">
        <v>156</v>
      </c>
      <c r="C32" s="84">
        <v>578</v>
      </c>
      <c r="D32" s="90">
        <v>578</v>
      </c>
      <c r="E32" s="91"/>
      <c r="F32" s="94"/>
    </row>
  </sheetData>
  <mergeCells count="4">
    <mergeCell ref="A2:E2"/>
    <mergeCell ref="E3:F3"/>
    <mergeCell ref="A4:B4"/>
    <mergeCell ref="A5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12" sqref="F12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157</v>
      </c>
      <c r="B1" s="3"/>
      <c r="C1" s="3"/>
      <c r="D1" s="3"/>
    </row>
    <row r="2" ht="24" customHeight="1" spans="1:4">
      <c r="A2" s="73"/>
      <c r="B2" s="73"/>
      <c r="C2" s="73"/>
      <c r="D2" s="74" t="s">
        <v>37</v>
      </c>
    </row>
    <row r="3" ht="26.05" customHeight="1" spans="1:4">
      <c r="A3" s="75" t="s">
        <v>158</v>
      </c>
      <c r="B3" s="75"/>
      <c r="C3" s="75" t="s">
        <v>159</v>
      </c>
      <c r="D3" s="75"/>
    </row>
    <row r="4" ht="26.05" customHeight="1" spans="1:4">
      <c r="A4" s="75" t="s">
        <v>160</v>
      </c>
      <c r="B4" s="75" t="s">
        <v>161</v>
      </c>
      <c r="C4" s="75" t="s">
        <v>160</v>
      </c>
      <c r="D4" s="75" t="s">
        <v>162</v>
      </c>
    </row>
    <row r="5" ht="26.05" customHeight="1" spans="1:4">
      <c r="A5" s="76" t="s">
        <v>163</v>
      </c>
      <c r="B5" s="77"/>
      <c r="C5" s="76" t="s">
        <v>164</v>
      </c>
      <c r="D5" s="77"/>
    </row>
    <row r="6" ht="26.05" customHeight="1" spans="1:4">
      <c r="A6" s="76" t="s">
        <v>165</v>
      </c>
      <c r="B6" s="75">
        <v>8619.88</v>
      </c>
      <c r="C6" s="76" t="s">
        <v>166</v>
      </c>
      <c r="D6" s="77"/>
    </row>
    <row r="7" ht="26.05" customHeight="1" spans="1:4">
      <c r="A7" s="76" t="s">
        <v>167</v>
      </c>
      <c r="B7" s="77"/>
      <c r="C7" s="76" t="s">
        <v>168</v>
      </c>
      <c r="D7" s="77"/>
    </row>
    <row r="8" ht="26.05" customHeight="1" spans="1:4">
      <c r="A8" s="76" t="s">
        <v>169</v>
      </c>
      <c r="B8" s="77"/>
      <c r="C8" s="76" t="s">
        <v>170</v>
      </c>
      <c r="D8" s="77"/>
    </row>
    <row r="9" ht="26.05" customHeight="1" spans="1:4">
      <c r="A9" s="77"/>
      <c r="B9" s="77"/>
      <c r="C9" s="76" t="s">
        <v>171</v>
      </c>
      <c r="D9" s="77"/>
    </row>
    <row r="10" ht="26.05" customHeight="1" spans="1:4">
      <c r="A10" s="77"/>
      <c r="B10" s="77"/>
      <c r="C10" s="76" t="s">
        <v>172</v>
      </c>
      <c r="D10" s="77"/>
    </row>
    <row r="11" ht="26.05" customHeight="1" spans="1:4">
      <c r="A11" s="77"/>
      <c r="B11" s="77"/>
      <c r="C11" s="76" t="s">
        <v>173</v>
      </c>
      <c r="D11" s="77"/>
    </row>
    <row r="12" ht="26.05" customHeight="1" spans="1:4">
      <c r="A12" s="77"/>
      <c r="B12" s="77"/>
      <c r="C12" s="76" t="s">
        <v>174</v>
      </c>
      <c r="D12" s="77"/>
    </row>
    <row r="13" ht="26.05" customHeight="1" spans="1:4">
      <c r="A13" s="77"/>
      <c r="B13" s="77"/>
      <c r="C13" s="76" t="s">
        <v>175</v>
      </c>
      <c r="D13" s="77"/>
    </row>
    <row r="14" ht="26.05" customHeight="1" spans="1:4">
      <c r="A14" s="77"/>
      <c r="B14" s="77"/>
      <c r="C14" s="76" t="s">
        <v>176</v>
      </c>
      <c r="D14" s="77"/>
    </row>
    <row r="15" ht="26.05" customHeight="1" spans="1:4">
      <c r="A15" s="77"/>
      <c r="B15" s="77"/>
      <c r="C15" s="76" t="s">
        <v>177</v>
      </c>
      <c r="D15" s="75">
        <v>8619.88</v>
      </c>
    </row>
    <row r="16" ht="26.05" customHeight="1" spans="1:4">
      <c r="A16" s="77"/>
      <c r="B16" s="77"/>
      <c r="C16" s="76" t="s">
        <v>178</v>
      </c>
      <c r="D16" s="77"/>
    </row>
    <row r="17" ht="26.05" customHeight="1" spans="1:4">
      <c r="A17" s="77"/>
      <c r="B17" s="77"/>
      <c r="C17" s="76" t="s">
        <v>179</v>
      </c>
      <c r="D17" s="77"/>
    </row>
    <row r="18" ht="26.05" customHeight="1" spans="1:4">
      <c r="A18" s="77"/>
      <c r="B18" s="77"/>
      <c r="C18" s="76" t="s">
        <v>180</v>
      </c>
      <c r="D18" s="77"/>
    </row>
    <row r="19" ht="26.05" customHeight="1" spans="1:4">
      <c r="A19" s="77"/>
      <c r="B19" s="77"/>
      <c r="C19" s="76" t="s">
        <v>181</v>
      </c>
      <c r="D19" s="77"/>
    </row>
    <row r="20" ht="26.05" customHeight="1" spans="1:4">
      <c r="A20" s="77"/>
      <c r="B20" s="77"/>
      <c r="C20" s="76" t="s">
        <v>182</v>
      </c>
      <c r="D20" s="77"/>
    </row>
    <row r="21" ht="26.05" customHeight="1" spans="1:4">
      <c r="A21" s="77"/>
      <c r="B21" s="77"/>
      <c r="C21" s="76" t="s">
        <v>183</v>
      </c>
      <c r="D21" s="77"/>
    </row>
    <row r="22" ht="26.05" customHeight="1" spans="1:4">
      <c r="A22" s="77"/>
      <c r="B22" s="77"/>
      <c r="C22" s="76" t="s">
        <v>184</v>
      </c>
      <c r="D22" s="77"/>
    </row>
    <row r="23" ht="26.05" customHeight="1" spans="1:4">
      <c r="A23" s="77"/>
      <c r="B23" s="77"/>
      <c r="C23" s="76" t="s">
        <v>185</v>
      </c>
      <c r="D23" s="77"/>
    </row>
    <row r="24" ht="26.05" customHeight="1" spans="1:4">
      <c r="A24" s="77"/>
      <c r="B24" s="77"/>
      <c r="C24" s="76" t="s">
        <v>186</v>
      </c>
      <c r="D24" s="77"/>
    </row>
    <row r="25" ht="26.05" customHeight="1" spans="1:4">
      <c r="A25" s="77"/>
      <c r="B25" s="77"/>
      <c r="C25" s="76" t="s">
        <v>187</v>
      </c>
      <c r="D25" s="77"/>
    </row>
    <row r="26" ht="26.05" customHeight="1" spans="1:4">
      <c r="A26" s="77"/>
      <c r="B26" s="77"/>
      <c r="C26" s="76" t="s">
        <v>188</v>
      </c>
      <c r="D26" s="77"/>
    </row>
    <row r="27" ht="26.05" customHeight="1" spans="1:4">
      <c r="A27" s="77"/>
      <c r="B27" s="77"/>
      <c r="C27" s="76" t="s">
        <v>189</v>
      </c>
      <c r="D27" s="77"/>
    </row>
    <row r="28" ht="26.05" customHeight="1" spans="1:4">
      <c r="A28" s="77"/>
      <c r="B28" s="77"/>
      <c r="C28" s="76" t="s">
        <v>190</v>
      </c>
      <c r="D28" s="77"/>
    </row>
    <row r="29" ht="26.05" customHeight="1" spans="1:4">
      <c r="A29" s="77"/>
      <c r="B29" s="77"/>
      <c r="C29" s="76" t="s">
        <v>191</v>
      </c>
      <c r="D29" s="77"/>
    </row>
    <row r="30" ht="26.05" customHeight="1" spans="1:4">
      <c r="A30" s="77"/>
      <c r="B30" s="77"/>
      <c r="C30" s="76" t="s">
        <v>192</v>
      </c>
      <c r="D30" s="77"/>
    </row>
    <row r="31" ht="26.05" customHeight="1" spans="1:4">
      <c r="A31" s="77"/>
      <c r="B31" s="77"/>
      <c r="C31" s="76" t="s">
        <v>193</v>
      </c>
      <c r="D31" s="77"/>
    </row>
    <row r="32" ht="26.05" customHeight="1" spans="1:4">
      <c r="A32" s="77"/>
      <c r="B32" s="77"/>
      <c r="C32" s="76" t="s">
        <v>194</v>
      </c>
      <c r="D32" s="77"/>
    </row>
    <row r="33" ht="26.05" customHeight="1" spans="1:4">
      <c r="A33" s="77"/>
      <c r="B33" s="77"/>
      <c r="C33" s="76" t="s">
        <v>195</v>
      </c>
      <c r="D33" s="77"/>
    </row>
    <row r="34" ht="26.05" customHeight="1" spans="1:4">
      <c r="A34" s="77"/>
      <c r="B34" s="77"/>
      <c r="C34" s="76" t="s">
        <v>196</v>
      </c>
      <c r="D34" s="77"/>
    </row>
    <row r="35" ht="26.05" customHeight="1" spans="1:4">
      <c r="A35" s="77"/>
      <c r="B35" s="77"/>
      <c r="C35" s="77"/>
      <c r="D35" s="77"/>
    </row>
    <row r="36" ht="26.05" customHeight="1" spans="1:4">
      <c r="A36" s="75" t="s">
        <v>197</v>
      </c>
      <c r="B36" s="75">
        <v>8619.88</v>
      </c>
      <c r="C36" s="75" t="s">
        <v>198</v>
      </c>
      <c r="D36" s="75">
        <v>8619.88</v>
      </c>
    </row>
    <row r="37" ht="12" customHeight="1" spans="1:4">
      <c r="A37" s="78" t="s">
        <v>199</v>
      </c>
      <c r="B37" s="73"/>
      <c r="C37" s="73"/>
      <c r="D37" s="73"/>
    </row>
    <row r="38" ht="16.5" customHeight="1" spans="1:4">
      <c r="A38" s="79"/>
      <c r="B38" s="73"/>
      <c r="C38" s="73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0" sqref="G20"/>
    </sheetView>
  </sheetViews>
  <sheetFormatPr defaultColWidth="10" defaultRowHeight="13.5"/>
  <cols>
    <col min="1" max="1" width="26.25" style="1" customWidth="1"/>
    <col min="2" max="5" width="10" style="1" customWidth="1"/>
    <col min="6" max="11" width="8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3"/>
      <c r="B3" s="23"/>
      <c r="C3" s="23"/>
      <c r="D3" s="23"/>
      <c r="E3" s="23"/>
      <c r="F3" s="23"/>
      <c r="G3" s="23"/>
      <c r="H3" s="23"/>
      <c r="I3" s="23"/>
      <c r="J3" s="4" t="s">
        <v>37</v>
      </c>
      <c r="K3" s="4"/>
    </row>
    <row r="4" s="1" customFormat="1" ht="26.1" customHeight="1" spans="1:11">
      <c r="A4" s="15" t="s">
        <v>201</v>
      </c>
      <c r="B4" s="16" t="s">
        <v>202</v>
      </c>
      <c r="C4" s="16" t="s">
        <v>203</v>
      </c>
      <c r="D4" s="16"/>
      <c r="E4" s="16"/>
      <c r="F4" s="16" t="s">
        <v>204</v>
      </c>
      <c r="G4" s="16"/>
      <c r="H4" s="16"/>
      <c r="I4" s="17" t="s">
        <v>205</v>
      </c>
      <c r="J4" s="17"/>
      <c r="K4" s="17"/>
    </row>
    <row r="5" s="1" customFormat="1" ht="26.1" customHeight="1" spans="1:11">
      <c r="A5" s="15"/>
      <c r="B5" s="16"/>
      <c r="C5" s="16" t="s">
        <v>202</v>
      </c>
      <c r="D5" s="16" t="s">
        <v>206</v>
      </c>
      <c r="E5" s="16" t="s">
        <v>207</v>
      </c>
      <c r="F5" s="16" t="s">
        <v>202</v>
      </c>
      <c r="G5" s="16" t="s">
        <v>206</v>
      </c>
      <c r="H5" s="16" t="s">
        <v>207</v>
      </c>
      <c r="I5" s="16" t="s">
        <v>202</v>
      </c>
      <c r="J5" s="16" t="s">
        <v>206</v>
      </c>
      <c r="K5" s="17" t="s">
        <v>207</v>
      </c>
    </row>
    <row r="6" s="13" customFormat="1" ht="26.1" customHeight="1" spans="1:11">
      <c r="A6" s="15" t="s">
        <v>202</v>
      </c>
      <c r="B6" s="69">
        <f>C6</f>
        <v>8619.88</v>
      </c>
      <c r="C6" s="69">
        <f t="shared" ref="C6:C25" si="0">D6+E6</f>
        <v>8619.88</v>
      </c>
      <c r="D6" s="69">
        <v>7209.56</v>
      </c>
      <c r="E6" s="69">
        <v>1410.32</v>
      </c>
      <c r="F6" s="70"/>
      <c r="G6" s="70"/>
      <c r="H6" s="70"/>
      <c r="I6" s="70"/>
      <c r="J6" s="70"/>
      <c r="K6" s="72"/>
    </row>
    <row r="7" customFormat="1" ht="18" customHeight="1" spans="1:11">
      <c r="A7" s="31" t="s">
        <v>3</v>
      </c>
      <c r="B7" s="71">
        <f t="shared" ref="B7:B25" si="1">C7+I7</f>
        <v>1055.67</v>
      </c>
      <c r="C7" s="71">
        <f t="shared" si="0"/>
        <v>1055.67</v>
      </c>
      <c r="D7" s="71">
        <v>622.66</v>
      </c>
      <c r="E7" s="71">
        <v>433.01</v>
      </c>
      <c r="F7" s="31"/>
      <c r="G7" s="31"/>
      <c r="H7" s="31"/>
      <c r="I7" s="31"/>
      <c r="J7" s="31"/>
      <c r="K7" s="31"/>
    </row>
    <row r="8" customFormat="1" ht="18" customHeight="1" spans="1:11">
      <c r="A8" s="31" t="s">
        <v>208</v>
      </c>
      <c r="B8" s="71">
        <f t="shared" si="1"/>
        <v>477.4</v>
      </c>
      <c r="C8" s="71">
        <f t="shared" si="0"/>
        <v>477.4</v>
      </c>
      <c r="D8" s="71"/>
      <c r="E8" s="71">
        <v>477.4</v>
      </c>
      <c r="F8" s="31"/>
      <c r="G8" s="31"/>
      <c r="H8" s="31"/>
      <c r="I8" s="31"/>
      <c r="J8" s="31"/>
      <c r="K8" s="31"/>
    </row>
    <row r="9" customFormat="1" ht="18" customHeight="1" spans="1:11">
      <c r="A9" s="31" t="s">
        <v>209</v>
      </c>
      <c r="B9" s="71">
        <f t="shared" si="1"/>
        <v>500.1</v>
      </c>
      <c r="C9" s="71">
        <f t="shared" si="0"/>
        <v>500.1</v>
      </c>
      <c r="D9" s="71"/>
      <c r="E9" s="71">
        <v>500.1</v>
      </c>
      <c r="F9" s="31"/>
      <c r="G9" s="31"/>
      <c r="H9" s="31"/>
      <c r="I9" s="31"/>
      <c r="J9" s="31"/>
      <c r="K9" s="31"/>
    </row>
    <row r="10" customFormat="1" ht="18" customHeight="1" spans="1:11">
      <c r="A10" s="31" t="s">
        <v>210</v>
      </c>
      <c r="B10" s="71">
        <f t="shared" si="1"/>
        <v>444.58</v>
      </c>
      <c r="C10" s="71">
        <f t="shared" si="0"/>
        <v>444.58</v>
      </c>
      <c r="D10" s="71">
        <v>444.58</v>
      </c>
      <c r="E10" s="71"/>
      <c r="F10" s="31"/>
      <c r="G10" s="31"/>
      <c r="H10" s="31"/>
      <c r="I10" s="31"/>
      <c r="J10" s="31"/>
      <c r="K10" s="31"/>
    </row>
    <row r="11" customFormat="1" ht="18" customHeight="1" spans="1:11">
      <c r="A11" s="31" t="s">
        <v>211</v>
      </c>
      <c r="B11" s="71">
        <f t="shared" si="1"/>
        <v>586.32</v>
      </c>
      <c r="C11" s="71">
        <f t="shared" si="0"/>
        <v>586.32</v>
      </c>
      <c r="D11" s="71">
        <v>586.32</v>
      </c>
      <c r="E11" s="71"/>
      <c r="F11" s="31"/>
      <c r="G11" s="31"/>
      <c r="H11" s="31"/>
      <c r="I11" s="31"/>
      <c r="J11" s="31"/>
      <c r="K11" s="31"/>
    </row>
    <row r="12" customFormat="1" ht="18" customHeight="1" spans="1:11">
      <c r="A12" s="31" t="s">
        <v>212</v>
      </c>
      <c r="B12" s="71">
        <f t="shared" si="1"/>
        <v>287.36</v>
      </c>
      <c r="C12" s="71">
        <f t="shared" si="0"/>
        <v>287.36</v>
      </c>
      <c r="D12" s="71">
        <v>287.36</v>
      </c>
      <c r="E12" s="71"/>
      <c r="F12" s="31"/>
      <c r="G12" s="31"/>
      <c r="H12" s="31"/>
      <c r="I12" s="31"/>
      <c r="J12" s="31"/>
      <c r="K12" s="31"/>
    </row>
    <row r="13" customFormat="1" ht="18" customHeight="1" spans="1:11">
      <c r="A13" s="31" t="s">
        <v>213</v>
      </c>
      <c r="B13" s="71">
        <f t="shared" si="1"/>
        <v>392.47</v>
      </c>
      <c r="C13" s="71">
        <f t="shared" si="0"/>
        <v>392.47</v>
      </c>
      <c r="D13" s="71">
        <v>392.47</v>
      </c>
      <c r="E13" s="71"/>
      <c r="F13" s="31"/>
      <c r="G13" s="31"/>
      <c r="H13" s="31"/>
      <c r="I13" s="31"/>
      <c r="J13" s="31"/>
      <c r="K13" s="31"/>
    </row>
    <row r="14" customFormat="1" ht="18" customHeight="1" spans="1:11">
      <c r="A14" s="31" t="s">
        <v>214</v>
      </c>
      <c r="B14" s="71">
        <f t="shared" si="1"/>
        <v>420.79</v>
      </c>
      <c r="C14" s="71">
        <f t="shared" si="0"/>
        <v>420.79</v>
      </c>
      <c r="D14" s="71">
        <v>420.79</v>
      </c>
      <c r="E14" s="71"/>
      <c r="F14" s="31"/>
      <c r="G14" s="31"/>
      <c r="H14" s="31"/>
      <c r="I14" s="31"/>
      <c r="J14" s="31"/>
      <c r="K14" s="31"/>
    </row>
    <row r="15" customFormat="1" ht="18" customHeight="1" spans="1:11">
      <c r="A15" s="31" t="s">
        <v>215</v>
      </c>
      <c r="B15" s="71">
        <f t="shared" si="1"/>
        <v>384.81</v>
      </c>
      <c r="C15" s="71">
        <f t="shared" si="0"/>
        <v>384.81</v>
      </c>
      <c r="D15" s="71">
        <v>384.81</v>
      </c>
      <c r="E15" s="71"/>
      <c r="F15" s="31"/>
      <c r="G15" s="31"/>
      <c r="H15" s="31"/>
      <c r="I15" s="31"/>
      <c r="J15" s="31"/>
      <c r="K15" s="31"/>
    </row>
    <row r="16" customFormat="1" ht="18" customHeight="1" spans="1:11">
      <c r="A16" s="31" t="s">
        <v>216</v>
      </c>
      <c r="B16" s="71">
        <f t="shared" si="1"/>
        <v>386.84</v>
      </c>
      <c r="C16" s="71">
        <f t="shared" si="0"/>
        <v>386.84</v>
      </c>
      <c r="D16" s="71">
        <v>386.84</v>
      </c>
      <c r="E16" s="71"/>
      <c r="F16" s="31"/>
      <c r="G16" s="31"/>
      <c r="H16" s="31"/>
      <c r="I16" s="31"/>
      <c r="J16" s="31"/>
      <c r="K16" s="31"/>
    </row>
    <row r="17" customFormat="1" ht="18" customHeight="1" spans="1:11">
      <c r="A17" s="31" t="s">
        <v>217</v>
      </c>
      <c r="B17" s="71">
        <f t="shared" si="1"/>
        <v>431.89</v>
      </c>
      <c r="C17" s="71">
        <f t="shared" si="0"/>
        <v>431.89</v>
      </c>
      <c r="D17" s="71">
        <v>431.89</v>
      </c>
      <c r="E17" s="71"/>
      <c r="F17" s="31"/>
      <c r="G17" s="31"/>
      <c r="H17" s="31"/>
      <c r="I17" s="31"/>
      <c r="J17" s="31"/>
      <c r="K17" s="31"/>
    </row>
    <row r="18" customFormat="1" ht="18" customHeight="1" spans="1:11">
      <c r="A18" s="31" t="s">
        <v>218</v>
      </c>
      <c r="B18" s="71">
        <f t="shared" si="1"/>
        <v>452.6</v>
      </c>
      <c r="C18" s="71">
        <f t="shared" si="0"/>
        <v>452.6</v>
      </c>
      <c r="D18" s="71">
        <v>452.6</v>
      </c>
      <c r="E18" s="71"/>
      <c r="F18" s="31"/>
      <c r="G18" s="31"/>
      <c r="H18" s="31"/>
      <c r="I18" s="31"/>
      <c r="J18" s="31"/>
      <c r="K18" s="31"/>
    </row>
    <row r="19" customFormat="1" ht="18" customHeight="1" spans="1:11">
      <c r="A19" s="31" t="s">
        <v>219</v>
      </c>
      <c r="B19" s="71">
        <f t="shared" si="1"/>
        <v>529</v>
      </c>
      <c r="C19" s="71">
        <f t="shared" si="0"/>
        <v>529</v>
      </c>
      <c r="D19" s="71">
        <v>529</v>
      </c>
      <c r="E19" s="71"/>
      <c r="F19" s="31"/>
      <c r="G19" s="31"/>
      <c r="H19" s="31"/>
      <c r="I19" s="31"/>
      <c r="J19" s="31"/>
      <c r="K19" s="31"/>
    </row>
    <row r="20" customFormat="1" ht="18" customHeight="1" spans="1:11">
      <c r="A20" s="31" t="s">
        <v>220</v>
      </c>
      <c r="B20" s="71">
        <f t="shared" si="1"/>
        <v>380.35</v>
      </c>
      <c r="C20" s="71">
        <f t="shared" si="0"/>
        <v>380.35</v>
      </c>
      <c r="D20" s="71">
        <v>380.35</v>
      </c>
      <c r="E20" s="71"/>
      <c r="F20" s="31"/>
      <c r="G20" s="31"/>
      <c r="H20" s="31"/>
      <c r="I20" s="31"/>
      <c r="J20" s="31"/>
      <c r="K20" s="31"/>
    </row>
    <row r="21" customFormat="1" ht="18" customHeight="1" spans="1:11">
      <c r="A21" s="31" t="s">
        <v>221</v>
      </c>
      <c r="B21" s="71">
        <f t="shared" si="1"/>
        <v>363.9</v>
      </c>
      <c r="C21" s="71">
        <f t="shared" si="0"/>
        <v>363.9</v>
      </c>
      <c r="D21" s="71">
        <v>363.9</v>
      </c>
      <c r="E21" s="71"/>
      <c r="F21" s="31"/>
      <c r="G21" s="31"/>
      <c r="H21" s="31"/>
      <c r="I21" s="31"/>
      <c r="J21" s="31"/>
      <c r="K21" s="31"/>
    </row>
    <row r="22" customFormat="1" ht="18" customHeight="1" spans="1:11">
      <c r="A22" s="31" t="s">
        <v>222</v>
      </c>
      <c r="B22" s="71">
        <f t="shared" si="1"/>
        <v>604.13</v>
      </c>
      <c r="C22" s="71">
        <f t="shared" si="0"/>
        <v>604.13</v>
      </c>
      <c r="D22" s="71">
        <v>604.13</v>
      </c>
      <c r="E22" s="71"/>
      <c r="F22" s="31"/>
      <c r="G22" s="31"/>
      <c r="H22" s="31"/>
      <c r="I22" s="31"/>
      <c r="J22" s="31"/>
      <c r="K22" s="31"/>
    </row>
    <row r="23" customFormat="1" ht="18" customHeight="1" spans="1:11">
      <c r="A23" s="31" t="s">
        <v>223</v>
      </c>
      <c r="B23" s="71">
        <f t="shared" si="1"/>
        <v>258.88</v>
      </c>
      <c r="C23" s="71">
        <f t="shared" si="0"/>
        <v>258.88</v>
      </c>
      <c r="D23" s="71">
        <v>258.88</v>
      </c>
      <c r="E23" s="71"/>
      <c r="F23" s="31"/>
      <c r="G23" s="31"/>
      <c r="H23" s="31"/>
      <c r="I23" s="31"/>
      <c r="J23" s="31"/>
      <c r="K23" s="31"/>
    </row>
    <row r="24" customFormat="1" ht="18" customHeight="1" spans="1:11">
      <c r="A24" s="31" t="s">
        <v>224</v>
      </c>
      <c r="B24" s="71">
        <f t="shared" si="1"/>
        <v>334.98</v>
      </c>
      <c r="C24" s="71">
        <f t="shared" si="0"/>
        <v>334.98</v>
      </c>
      <c r="D24" s="71">
        <v>334.98</v>
      </c>
      <c r="E24" s="71"/>
      <c r="F24" s="31"/>
      <c r="G24" s="31"/>
      <c r="H24" s="31"/>
      <c r="I24" s="31"/>
      <c r="J24" s="31"/>
      <c r="K24" s="31"/>
    </row>
    <row r="25" customFormat="1" ht="18" customHeight="1" spans="1:11">
      <c r="A25" s="31" t="s">
        <v>225</v>
      </c>
      <c r="B25" s="71">
        <f t="shared" si="1"/>
        <v>327.76</v>
      </c>
      <c r="C25" s="71">
        <f t="shared" si="0"/>
        <v>327.76</v>
      </c>
      <c r="D25" s="71">
        <v>327.76</v>
      </c>
      <c r="E25" s="71"/>
      <c r="F25" s="31"/>
      <c r="G25" s="31"/>
      <c r="H25" s="31"/>
      <c r="I25" s="31"/>
      <c r="J25" s="31"/>
      <c r="K25" s="31"/>
    </row>
    <row r="26" s="1" customFormat="1" ht="16.35" customHeight="1"/>
    <row r="27" s="1" customFormat="1" ht="16.35" customHeight="1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8">
    <mergeCell ref="A2:K2"/>
    <mergeCell ref="J3:K3"/>
    <mergeCell ref="C4:E4"/>
    <mergeCell ref="F4:H4"/>
    <mergeCell ref="I4:K4"/>
    <mergeCell ref="A27:K27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H6" sqref="H6"/>
    </sheetView>
  </sheetViews>
  <sheetFormatPr defaultColWidth="10" defaultRowHeight="13.5" outlineLevelCol="4"/>
  <cols>
    <col min="1" max="1" width="9.125" style="1" customWidth="1"/>
    <col min="2" max="2" width="23.375" style="1" customWidth="1"/>
    <col min="3" max="3" width="16" style="13" customWidth="1"/>
    <col min="4" max="5" width="16" style="12" customWidth="1"/>
    <col min="6" max="16384" width="10" style="1"/>
  </cols>
  <sheetData>
    <row r="1" s="1" customFormat="1" ht="16.35" customHeight="1" spans="1:5">
      <c r="A1" s="14"/>
      <c r="C1" s="13"/>
      <c r="D1" s="12"/>
      <c r="E1" s="12"/>
    </row>
    <row r="2" s="1" customFormat="1" ht="26.1" customHeight="1" spans="1:5">
      <c r="A2" s="3" t="s">
        <v>226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s="1" customFormat="1" ht="19" customHeight="1" spans="1:5">
      <c r="A4" s="55" t="s">
        <v>227</v>
      </c>
      <c r="B4" s="55"/>
      <c r="C4" s="56" t="s">
        <v>203</v>
      </c>
      <c r="D4" s="56"/>
      <c r="E4" s="56"/>
    </row>
    <row r="5" s="1" customFormat="1" ht="22" customHeight="1" spans="1:5">
      <c r="A5" s="57" t="s">
        <v>228</v>
      </c>
      <c r="B5" s="58" t="s">
        <v>229</v>
      </c>
      <c r="C5" s="59" t="s">
        <v>202</v>
      </c>
      <c r="D5" s="58" t="s">
        <v>206</v>
      </c>
      <c r="E5" s="60" t="s">
        <v>207</v>
      </c>
    </row>
    <row r="6" s="1" customFormat="1" ht="22" customHeight="1" spans="1:5">
      <c r="A6" s="61"/>
      <c r="B6" s="62" t="s">
        <v>202</v>
      </c>
      <c r="C6" s="58">
        <f>C7+C12+C31</f>
        <v>8619.88</v>
      </c>
      <c r="D6" s="58">
        <f>D7+D12+D31</f>
        <v>7209.56</v>
      </c>
      <c r="E6" s="58">
        <f>E7+E12+E31</f>
        <v>1410.32</v>
      </c>
    </row>
    <row r="7" s="1" customFormat="1" ht="22" customHeight="1" spans="1:5">
      <c r="A7" s="63" t="s">
        <v>104</v>
      </c>
      <c r="B7" s="64" t="s">
        <v>105</v>
      </c>
      <c r="C7" s="58">
        <f>C8+C10</f>
        <v>756</v>
      </c>
      <c r="D7" s="58">
        <f>D8+D10</f>
        <v>756</v>
      </c>
      <c r="E7" s="56"/>
    </row>
    <row r="8" s="1" customFormat="1" ht="22" customHeight="1" spans="1:5">
      <c r="A8" s="63" t="s">
        <v>106</v>
      </c>
      <c r="B8" s="64" t="s">
        <v>107</v>
      </c>
      <c r="C8" s="58">
        <f>C9</f>
        <v>704</v>
      </c>
      <c r="D8" s="65">
        <f>D9</f>
        <v>704</v>
      </c>
      <c r="E8" s="56"/>
    </row>
    <row r="9" s="1" customFormat="1" ht="22" customHeight="1" spans="1:5">
      <c r="A9" s="66" t="s">
        <v>108</v>
      </c>
      <c r="B9" s="67" t="s">
        <v>109</v>
      </c>
      <c r="C9" s="68">
        <f>D9</f>
        <v>704</v>
      </c>
      <c r="D9" s="16">
        <v>704</v>
      </c>
      <c r="E9" s="17"/>
    </row>
    <row r="10" s="1" customFormat="1" ht="22" customHeight="1" spans="1:5">
      <c r="A10" s="63" t="s">
        <v>110</v>
      </c>
      <c r="B10" s="64" t="s">
        <v>111</v>
      </c>
      <c r="C10" s="58">
        <f>D10</f>
        <v>52</v>
      </c>
      <c r="D10" s="65">
        <f>D11</f>
        <v>52</v>
      </c>
      <c r="E10" s="56"/>
    </row>
    <row r="11" s="1" customFormat="1" ht="22" customHeight="1" spans="1:5">
      <c r="A11" s="66" t="s">
        <v>112</v>
      </c>
      <c r="B11" s="67" t="s">
        <v>111</v>
      </c>
      <c r="C11" s="68">
        <f>D11</f>
        <v>52</v>
      </c>
      <c r="D11" s="16">
        <v>52</v>
      </c>
      <c r="E11" s="17"/>
    </row>
    <row r="12" s="1" customFormat="1" ht="22" customHeight="1" spans="1:5">
      <c r="A12" s="63" t="s">
        <v>113</v>
      </c>
      <c r="B12" s="64" t="s">
        <v>114</v>
      </c>
      <c r="C12" s="58">
        <f>C13+C15+C19+C22+C25+C29</f>
        <v>7285.88</v>
      </c>
      <c r="D12" s="58">
        <f>D13+D15+D19+D22+D25</f>
        <v>5875.56</v>
      </c>
      <c r="E12" s="58">
        <f>E13+E15+E19+E22+E25+E29</f>
        <v>1410.32</v>
      </c>
    </row>
    <row r="13" s="1" customFormat="1" ht="22" customHeight="1" spans="1:5">
      <c r="A13" s="63" t="s">
        <v>115</v>
      </c>
      <c r="B13" s="64" t="s">
        <v>116</v>
      </c>
      <c r="C13" s="58">
        <f>D13</f>
        <v>500.69</v>
      </c>
      <c r="D13" s="65">
        <f>D14</f>
        <v>500.69</v>
      </c>
      <c r="E13" s="56">
        <f>E14</f>
        <v>0</v>
      </c>
    </row>
    <row r="14" s="1" customFormat="1" ht="22" customHeight="1" spans="1:5">
      <c r="A14" s="66" t="s">
        <v>117</v>
      </c>
      <c r="B14" s="67" t="s">
        <v>118</v>
      </c>
      <c r="C14" s="68">
        <f>D14</f>
        <v>500.69</v>
      </c>
      <c r="D14" s="16">
        <v>500.69</v>
      </c>
      <c r="E14" s="17"/>
    </row>
    <row r="15" s="1" customFormat="1" ht="22" customHeight="1" spans="1:5">
      <c r="A15" s="63" t="s">
        <v>119</v>
      </c>
      <c r="B15" s="64" t="s">
        <v>120</v>
      </c>
      <c r="C15" s="58">
        <f>C16+C17+C18</f>
        <v>440.4</v>
      </c>
      <c r="D15" s="58">
        <f>D16+D17+D18</f>
        <v>440.4</v>
      </c>
      <c r="E15" s="56"/>
    </row>
    <row r="16" s="1" customFormat="1" ht="22" customHeight="1" spans="1:5">
      <c r="A16" s="66" t="s">
        <v>121</v>
      </c>
      <c r="B16" s="67" t="s">
        <v>122</v>
      </c>
      <c r="C16" s="68">
        <f>D16</f>
        <v>35</v>
      </c>
      <c r="D16" s="16">
        <v>35</v>
      </c>
      <c r="E16" s="17"/>
    </row>
    <row r="17" s="1" customFormat="1" ht="22" customHeight="1" spans="1:5">
      <c r="A17" s="66" t="s">
        <v>123</v>
      </c>
      <c r="B17" s="67" t="s">
        <v>124</v>
      </c>
      <c r="C17" s="68">
        <f>D17</f>
        <v>105</v>
      </c>
      <c r="D17" s="16">
        <v>105</v>
      </c>
      <c r="E17" s="17"/>
    </row>
    <row r="18" s="1" customFormat="1" ht="22" customHeight="1" spans="1:5">
      <c r="A18" s="66" t="s">
        <v>125</v>
      </c>
      <c r="B18" s="67" t="s">
        <v>126</v>
      </c>
      <c r="C18" s="68">
        <f>D18</f>
        <v>300.4</v>
      </c>
      <c r="D18" s="16">
        <v>300.4</v>
      </c>
      <c r="E18" s="17"/>
    </row>
    <row r="19" s="1" customFormat="1" ht="22" customHeight="1" spans="1:5">
      <c r="A19" s="63" t="s">
        <v>127</v>
      </c>
      <c r="B19" s="64" t="s">
        <v>128</v>
      </c>
      <c r="C19" s="58">
        <f>C20+C21</f>
        <v>977.5</v>
      </c>
      <c r="D19" s="58">
        <f>D20+D21</f>
        <v>0</v>
      </c>
      <c r="E19" s="58">
        <f>E20+E21</f>
        <v>977.5</v>
      </c>
    </row>
    <row r="20" s="1" customFormat="1" ht="22" customHeight="1" spans="1:5">
      <c r="A20" s="66" t="s">
        <v>129</v>
      </c>
      <c r="B20" s="67" t="s">
        <v>130</v>
      </c>
      <c r="C20" s="68">
        <f>D20+E20</f>
        <v>477.4</v>
      </c>
      <c r="D20" s="16"/>
      <c r="E20" s="17">
        <v>477.4</v>
      </c>
    </row>
    <row r="21" s="1" customFormat="1" ht="22" customHeight="1" spans="1:5">
      <c r="A21" s="66" t="s">
        <v>131</v>
      </c>
      <c r="B21" s="67" t="s">
        <v>132</v>
      </c>
      <c r="C21" s="68">
        <f>D21+E21</f>
        <v>500.1</v>
      </c>
      <c r="D21" s="16"/>
      <c r="E21" s="17">
        <v>500.1</v>
      </c>
    </row>
    <row r="22" s="1" customFormat="1" ht="22" customHeight="1" spans="1:5">
      <c r="A22" s="63" t="s">
        <v>133</v>
      </c>
      <c r="B22" s="64" t="s">
        <v>134</v>
      </c>
      <c r="C22" s="58">
        <f>C23+C24</f>
        <v>4159.81</v>
      </c>
      <c r="D22" s="58">
        <f>D23+D24</f>
        <v>4159.81</v>
      </c>
      <c r="E22" s="58">
        <f>E23+E24</f>
        <v>0</v>
      </c>
    </row>
    <row r="23" s="1" customFormat="1" ht="22" customHeight="1" spans="1:5">
      <c r="A23" s="66" t="s">
        <v>135</v>
      </c>
      <c r="B23" s="67" t="s">
        <v>136</v>
      </c>
      <c r="C23" s="68">
        <f t="shared" ref="C23:C33" si="0">D23+E23</f>
        <v>3944.11</v>
      </c>
      <c r="D23" s="16">
        <v>3944.11</v>
      </c>
      <c r="E23" s="17"/>
    </row>
    <row r="24" s="1" customFormat="1" ht="22" customHeight="1" spans="1:5">
      <c r="A24" s="66" t="s">
        <v>137</v>
      </c>
      <c r="B24" s="67" t="s">
        <v>138</v>
      </c>
      <c r="C24" s="68">
        <f t="shared" si="0"/>
        <v>215.7</v>
      </c>
      <c r="D24" s="16">
        <v>215.7</v>
      </c>
      <c r="E24" s="17"/>
    </row>
    <row r="25" s="1" customFormat="1" ht="22" customHeight="1" spans="1:5">
      <c r="A25" s="63" t="s">
        <v>139</v>
      </c>
      <c r="B25" s="64" t="s">
        <v>140</v>
      </c>
      <c r="C25" s="58">
        <f t="shared" si="0"/>
        <v>850.89</v>
      </c>
      <c r="D25" s="58">
        <f>D26+D27+D28</f>
        <v>774.66</v>
      </c>
      <c r="E25" s="58">
        <f>E26+E27+E28</f>
        <v>76.23</v>
      </c>
    </row>
    <row r="26" s="1" customFormat="1" ht="22" customHeight="1" spans="1:5">
      <c r="A26" s="66" t="s">
        <v>141</v>
      </c>
      <c r="B26" s="67" t="s">
        <v>142</v>
      </c>
      <c r="C26" s="68">
        <f t="shared" si="0"/>
        <v>76.23</v>
      </c>
      <c r="D26" s="16"/>
      <c r="E26" s="17">
        <v>76.23</v>
      </c>
    </row>
    <row r="27" s="1" customFormat="1" ht="22" customHeight="1" spans="1:5">
      <c r="A27" s="66" t="s">
        <v>143</v>
      </c>
      <c r="B27" s="67" t="s">
        <v>144</v>
      </c>
      <c r="C27" s="68">
        <f t="shared" si="0"/>
        <v>450.06</v>
      </c>
      <c r="D27" s="16">
        <v>450.06</v>
      </c>
      <c r="E27" s="17"/>
    </row>
    <row r="28" s="1" customFormat="1" ht="22" customHeight="1" spans="1:5">
      <c r="A28" s="66" t="s">
        <v>145</v>
      </c>
      <c r="B28" s="67" t="s">
        <v>146</v>
      </c>
      <c r="C28" s="68">
        <f t="shared" si="0"/>
        <v>324.6</v>
      </c>
      <c r="D28" s="16">
        <v>324.6</v>
      </c>
      <c r="E28" s="17"/>
    </row>
    <row r="29" s="1" customFormat="1" ht="22" customHeight="1" spans="1:5">
      <c r="A29" s="63" t="s">
        <v>147</v>
      </c>
      <c r="B29" s="64" t="s">
        <v>148</v>
      </c>
      <c r="C29" s="58">
        <f t="shared" si="0"/>
        <v>356.59</v>
      </c>
      <c r="D29" s="65"/>
      <c r="E29" s="56">
        <f>E30</f>
        <v>356.59</v>
      </c>
    </row>
    <row r="30" s="1" customFormat="1" ht="22" customHeight="1" spans="1:5">
      <c r="A30" s="66" t="s">
        <v>149</v>
      </c>
      <c r="B30" s="67" t="s">
        <v>150</v>
      </c>
      <c r="C30" s="68">
        <f t="shared" si="0"/>
        <v>356.59</v>
      </c>
      <c r="D30" s="16"/>
      <c r="E30" s="17">
        <v>356.59</v>
      </c>
    </row>
    <row r="31" s="1" customFormat="1" ht="22" customHeight="1" spans="1:5">
      <c r="A31" s="63" t="s">
        <v>151</v>
      </c>
      <c r="B31" s="64" t="s">
        <v>152</v>
      </c>
      <c r="C31" s="58">
        <f t="shared" si="0"/>
        <v>578</v>
      </c>
      <c r="D31" s="58">
        <f>D32</f>
        <v>578</v>
      </c>
      <c r="E31" s="58">
        <f>E32+E33</f>
        <v>0</v>
      </c>
    </row>
    <row r="32" s="1" customFormat="1" ht="22" customHeight="1" spans="1:5">
      <c r="A32" s="63" t="s">
        <v>153</v>
      </c>
      <c r="B32" s="64" t="s">
        <v>154</v>
      </c>
      <c r="C32" s="58">
        <f t="shared" si="0"/>
        <v>578</v>
      </c>
      <c r="D32" s="65">
        <f>D33</f>
        <v>578</v>
      </c>
      <c r="E32" s="56"/>
    </row>
    <row r="33" s="1" customFormat="1" ht="22" customHeight="1" spans="1:5">
      <c r="A33" s="66" t="s">
        <v>155</v>
      </c>
      <c r="B33" s="67" t="s">
        <v>156</v>
      </c>
      <c r="C33" s="68">
        <f t="shared" si="0"/>
        <v>578</v>
      </c>
      <c r="D33" s="16">
        <v>578</v>
      </c>
      <c r="E33" s="17"/>
    </row>
  </sheetData>
  <mergeCells count="4">
    <mergeCell ref="A2:E2"/>
    <mergeCell ref="C3:E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G40" sqref="G40"/>
    </sheetView>
  </sheetViews>
  <sheetFormatPr defaultColWidth="10" defaultRowHeight="13.5" outlineLevelCol="4"/>
  <cols>
    <col min="1" max="1" width="13.7" style="35" customWidth="1"/>
    <col min="2" max="2" width="22.625" style="36" customWidth="1"/>
    <col min="3" max="5" width="13.75" style="35" customWidth="1"/>
    <col min="6" max="16384" width="10" style="35"/>
  </cols>
  <sheetData>
    <row r="1" s="35" customFormat="1" ht="21" customHeight="1" spans="1:5">
      <c r="A1" s="3" t="s">
        <v>230</v>
      </c>
      <c r="B1" s="3"/>
      <c r="C1" s="3"/>
      <c r="D1" s="3"/>
      <c r="E1" s="3"/>
    </row>
    <row r="2" s="35" customFormat="1" ht="20" customHeight="1" spans="1:5">
      <c r="A2" s="2"/>
      <c r="B2" s="37"/>
      <c r="C2" s="2"/>
      <c r="D2" s="2"/>
      <c r="E2" s="4" t="s">
        <v>37</v>
      </c>
    </row>
    <row r="3" customFormat="1" ht="16.45" customHeight="1" spans="1:5">
      <c r="A3" s="38" t="s">
        <v>231</v>
      </c>
      <c r="B3" s="38"/>
      <c r="C3" s="39" t="s">
        <v>232</v>
      </c>
      <c r="D3" s="39"/>
      <c r="E3" s="39"/>
    </row>
    <row r="4" customFormat="1" ht="16.1" customHeight="1" spans="1:5">
      <c r="A4" s="38" t="s">
        <v>233</v>
      </c>
      <c r="B4" s="40" t="s">
        <v>234</v>
      </c>
      <c r="C4" s="40" t="s">
        <v>162</v>
      </c>
      <c r="D4" s="40" t="s">
        <v>235</v>
      </c>
      <c r="E4" s="39" t="s">
        <v>236</v>
      </c>
    </row>
    <row r="5" customFormat="1" ht="16.1" customHeight="1" spans="1:5">
      <c r="A5" s="38" t="s">
        <v>237</v>
      </c>
      <c r="B5" s="40" t="s">
        <v>238</v>
      </c>
      <c r="C5" s="41">
        <v>1</v>
      </c>
      <c r="D5" s="41">
        <v>2</v>
      </c>
      <c r="E5" s="42">
        <v>3</v>
      </c>
    </row>
    <row r="6" customFormat="1" ht="16.1" customHeight="1" spans="1:5">
      <c r="A6" s="43"/>
      <c r="B6" s="44" t="s">
        <v>239</v>
      </c>
      <c r="C6" s="45">
        <f t="shared" ref="C6:C54" si="0">D6+E6</f>
        <v>7209.56</v>
      </c>
      <c r="D6" s="45">
        <f>D7+D17+D43</f>
        <v>7039.19</v>
      </c>
      <c r="E6" s="45">
        <f>E7+E17+E43</f>
        <v>170.37</v>
      </c>
    </row>
    <row r="7" customFormat="1" ht="16.1" customHeight="1" spans="1:5">
      <c r="A7" s="46" t="s">
        <v>240</v>
      </c>
      <c r="B7" s="47" t="s">
        <v>241</v>
      </c>
      <c r="C7" s="45">
        <f t="shared" si="0"/>
        <v>6595.93</v>
      </c>
      <c r="D7" s="45">
        <f>SUM(D8:D16)</f>
        <v>6595.93</v>
      </c>
      <c r="E7" s="48">
        <f>SUM(E8:E16)</f>
        <v>0</v>
      </c>
    </row>
    <row r="8" customFormat="1" ht="16.1" customHeight="1" spans="1:5">
      <c r="A8" s="49" t="s">
        <v>242</v>
      </c>
      <c r="B8" s="50" t="s">
        <v>243</v>
      </c>
      <c r="C8" s="45">
        <f t="shared" si="0"/>
        <v>2635.39</v>
      </c>
      <c r="D8" s="51">
        <v>2635.39</v>
      </c>
      <c r="E8" s="52"/>
    </row>
    <row r="9" customFormat="1" ht="16.1" customHeight="1" spans="1:5">
      <c r="A9" s="49" t="s">
        <v>244</v>
      </c>
      <c r="B9" s="50" t="s">
        <v>245</v>
      </c>
      <c r="C9" s="45">
        <f t="shared" si="0"/>
        <v>1756.93</v>
      </c>
      <c r="D9" s="51">
        <v>1756.93</v>
      </c>
      <c r="E9" s="52"/>
    </row>
    <row r="10" customFormat="1" ht="16.1" customHeight="1" spans="1:5">
      <c r="A10" s="49" t="s">
        <v>246</v>
      </c>
      <c r="B10" s="50" t="s">
        <v>247</v>
      </c>
      <c r="C10" s="45">
        <f t="shared" si="0"/>
        <v>429.21</v>
      </c>
      <c r="D10" s="51">
        <v>429.21</v>
      </c>
      <c r="E10" s="52"/>
    </row>
    <row r="11" customFormat="1" ht="16.1" customHeight="1" spans="1:5">
      <c r="A11" s="49" t="s">
        <v>248</v>
      </c>
      <c r="B11" s="50" t="s">
        <v>249</v>
      </c>
      <c r="C11" s="45">
        <f t="shared" si="0"/>
        <v>0</v>
      </c>
      <c r="D11" s="51"/>
      <c r="E11" s="52"/>
    </row>
    <row r="12" customFormat="1" ht="16.1" customHeight="1" spans="1:5">
      <c r="A12" s="49" t="s">
        <v>250</v>
      </c>
      <c r="B12" s="50" t="s">
        <v>251</v>
      </c>
      <c r="C12" s="45">
        <f t="shared" si="0"/>
        <v>704</v>
      </c>
      <c r="D12" s="51">
        <v>704</v>
      </c>
      <c r="E12" s="52"/>
    </row>
    <row r="13" customFormat="1" ht="16.1" customHeight="1" spans="1:5">
      <c r="A13" s="49" t="s">
        <v>252</v>
      </c>
      <c r="B13" s="50" t="s">
        <v>253</v>
      </c>
      <c r="C13" s="45">
        <f t="shared" si="0"/>
        <v>335.4</v>
      </c>
      <c r="D13" s="51">
        <v>335.4</v>
      </c>
      <c r="E13" s="52"/>
    </row>
    <row r="14" customFormat="1" ht="16.1" customHeight="1" spans="1:5">
      <c r="A14" s="49" t="s">
        <v>254</v>
      </c>
      <c r="B14" s="50" t="s">
        <v>255</v>
      </c>
      <c r="C14" s="45">
        <f t="shared" si="0"/>
        <v>105</v>
      </c>
      <c r="D14" s="51">
        <v>105</v>
      </c>
      <c r="E14" s="52"/>
    </row>
    <row r="15" customFormat="1" ht="16.1" customHeight="1" spans="1:5">
      <c r="A15" s="49" t="s">
        <v>256</v>
      </c>
      <c r="B15" s="50" t="s">
        <v>257</v>
      </c>
      <c r="C15" s="45">
        <f t="shared" si="0"/>
        <v>52</v>
      </c>
      <c r="D15" s="51">
        <v>52</v>
      </c>
      <c r="E15" s="52"/>
    </row>
    <row r="16" customFormat="1" ht="16.1" customHeight="1" spans="1:5">
      <c r="A16" s="49" t="s">
        <v>258</v>
      </c>
      <c r="B16" s="50" t="s">
        <v>259</v>
      </c>
      <c r="C16" s="45">
        <f t="shared" si="0"/>
        <v>578</v>
      </c>
      <c r="D16" s="51">
        <v>578</v>
      </c>
      <c r="E16" s="52"/>
    </row>
    <row r="17" customFormat="1" ht="16.1" customHeight="1" spans="1:5">
      <c r="A17" s="46" t="s">
        <v>260</v>
      </c>
      <c r="B17" s="47" t="s">
        <v>261</v>
      </c>
      <c r="C17" s="45">
        <f t="shared" si="0"/>
        <v>170.37</v>
      </c>
      <c r="D17" s="45">
        <f>SUM(D18:D42)</f>
        <v>0</v>
      </c>
      <c r="E17" s="48">
        <f>SUM(E18:E42)</f>
        <v>170.37</v>
      </c>
    </row>
    <row r="18" customFormat="1" ht="16.1" customHeight="1" spans="1:5">
      <c r="A18" s="49" t="s">
        <v>262</v>
      </c>
      <c r="B18" s="50" t="s">
        <v>263</v>
      </c>
      <c r="C18" s="45">
        <f t="shared" si="0"/>
        <v>19.8</v>
      </c>
      <c r="D18" s="53"/>
      <c r="E18" s="52">
        <v>19.8</v>
      </c>
    </row>
    <row r="19" customFormat="1" ht="16.1" customHeight="1" spans="1:5">
      <c r="A19" s="49" t="s">
        <v>264</v>
      </c>
      <c r="B19" s="50" t="s">
        <v>265</v>
      </c>
      <c r="C19" s="45">
        <f t="shared" si="0"/>
        <v>20</v>
      </c>
      <c r="D19" s="53"/>
      <c r="E19" s="52">
        <v>20</v>
      </c>
    </row>
    <row r="20" customFormat="1" ht="16.1" customHeight="1" spans="1:5">
      <c r="A20" s="49" t="s">
        <v>266</v>
      </c>
      <c r="B20" s="50" t="s">
        <v>267</v>
      </c>
      <c r="C20" s="45">
        <f t="shared" si="0"/>
        <v>0</v>
      </c>
      <c r="D20" s="53"/>
      <c r="E20" s="52"/>
    </row>
    <row r="21" customFormat="1" ht="16.1" customHeight="1" spans="1:5">
      <c r="A21" s="49" t="s">
        <v>268</v>
      </c>
      <c r="B21" s="50" t="s">
        <v>269</v>
      </c>
      <c r="C21" s="45">
        <f t="shared" si="0"/>
        <v>0</v>
      </c>
      <c r="D21" s="53"/>
      <c r="E21" s="52"/>
    </row>
    <row r="22" customFormat="1" ht="16.1" customHeight="1" spans="1:5">
      <c r="A22" s="49" t="s">
        <v>270</v>
      </c>
      <c r="B22" s="50" t="s">
        <v>271</v>
      </c>
      <c r="C22" s="45">
        <f t="shared" si="0"/>
        <v>1.38</v>
      </c>
      <c r="D22" s="53"/>
      <c r="E22" s="52">
        <v>1.38</v>
      </c>
    </row>
    <row r="23" customFormat="1" ht="16.1" customHeight="1" spans="1:5">
      <c r="A23" s="49" t="s">
        <v>272</v>
      </c>
      <c r="B23" s="50" t="s">
        <v>273</v>
      </c>
      <c r="C23" s="45">
        <f t="shared" si="0"/>
        <v>5.36</v>
      </c>
      <c r="D23" s="53"/>
      <c r="E23" s="52">
        <v>5.36</v>
      </c>
    </row>
    <row r="24" customFormat="1" ht="16.1" customHeight="1" spans="1:5">
      <c r="A24" s="49" t="s">
        <v>274</v>
      </c>
      <c r="B24" s="50" t="s">
        <v>275</v>
      </c>
      <c r="C24" s="45">
        <f t="shared" si="0"/>
        <v>7.7</v>
      </c>
      <c r="D24" s="53"/>
      <c r="E24" s="52">
        <v>7.7</v>
      </c>
    </row>
    <row r="25" customFormat="1" ht="16.1" customHeight="1" spans="1:5">
      <c r="A25" s="49" t="s">
        <v>276</v>
      </c>
      <c r="B25" s="50" t="s">
        <v>277</v>
      </c>
      <c r="C25" s="45">
        <f t="shared" si="0"/>
        <v>20.05</v>
      </c>
      <c r="D25" s="53"/>
      <c r="E25" s="52">
        <v>20.05</v>
      </c>
    </row>
    <row r="26" customFormat="1" ht="16.1" customHeight="1" spans="1:5">
      <c r="A26" s="49" t="s">
        <v>278</v>
      </c>
      <c r="B26" s="50" t="s">
        <v>279</v>
      </c>
      <c r="C26" s="45">
        <f t="shared" si="0"/>
        <v>0</v>
      </c>
      <c r="D26" s="53"/>
      <c r="E26" s="52"/>
    </row>
    <row r="27" customFormat="1" ht="16.1" customHeight="1" spans="1:5">
      <c r="A27" s="49" t="s">
        <v>280</v>
      </c>
      <c r="B27" s="50" t="s">
        <v>281</v>
      </c>
      <c r="C27" s="45">
        <f t="shared" si="0"/>
        <v>11.2</v>
      </c>
      <c r="D27" s="53"/>
      <c r="E27" s="52">
        <v>11.2</v>
      </c>
    </row>
    <row r="28" customFormat="1" ht="16.1" customHeight="1" spans="1:5">
      <c r="A28" s="49" t="s">
        <v>282</v>
      </c>
      <c r="B28" s="50" t="s">
        <v>283</v>
      </c>
      <c r="C28" s="45">
        <f t="shared" si="0"/>
        <v>12.91</v>
      </c>
      <c r="D28" s="53"/>
      <c r="E28" s="52">
        <v>12.91</v>
      </c>
    </row>
    <row r="29" customFormat="1" ht="16.1" customHeight="1" spans="1:5">
      <c r="A29" s="49" t="s">
        <v>284</v>
      </c>
      <c r="B29" s="50" t="s">
        <v>285</v>
      </c>
      <c r="C29" s="45">
        <f t="shared" si="0"/>
        <v>0</v>
      </c>
      <c r="D29" s="53"/>
      <c r="E29" s="52"/>
    </row>
    <row r="30" customFormat="1" ht="16.1" customHeight="1" spans="1:5">
      <c r="A30" s="49" t="s">
        <v>286</v>
      </c>
      <c r="B30" s="50" t="s">
        <v>287</v>
      </c>
      <c r="C30" s="45">
        <f t="shared" si="0"/>
        <v>0</v>
      </c>
      <c r="D30" s="53"/>
      <c r="E30" s="52"/>
    </row>
    <row r="31" customFormat="1" ht="16.1" customHeight="1" spans="1:5">
      <c r="A31" s="49" t="s">
        <v>288</v>
      </c>
      <c r="B31" s="50" t="s">
        <v>289</v>
      </c>
      <c r="C31" s="45">
        <f t="shared" si="0"/>
        <v>1.8</v>
      </c>
      <c r="D31" s="53"/>
      <c r="E31" s="52">
        <v>1.8</v>
      </c>
    </row>
    <row r="32" customFormat="1" ht="16.1" customHeight="1" spans="1:5">
      <c r="A32" s="49" t="s">
        <v>290</v>
      </c>
      <c r="B32" s="50" t="s">
        <v>291</v>
      </c>
      <c r="C32" s="45">
        <f t="shared" si="0"/>
        <v>0.3</v>
      </c>
      <c r="D32" s="53"/>
      <c r="E32" s="52">
        <v>0.3</v>
      </c>
    </row>
    <row r="33" customFormat="1" ht="15" customHeight="1" spans="1:5">
      <c r="A33" s="49" t="s">
        <v>292</v>
      </c>
      <c r="B33" s="50" t="s">
        <v>293</v>
      </c>
      <c r="C33" s="45">
        <f t="shared" si="0"/>
        <v>0</v>
      </c>
      <c r="D33" s="53"/>
      <c r="E33" s="52"/>
    </row>
    <row r="34" customFormat="1" ht="16.2" customHeight="1" spans="1:5">
      <c r="A34" s="49" t="s">
        <v>294</v>
      </c>
      <c r="B34" s="50" t="s">
        <v>295</v>
      </c>
      <c r="C34" s="45">
        <f t="shared" si="0"/>
        <v>0</v>
      </c>
      <c r="D34" s="53"/>
      <c r="E34" s="52"/>
    </row>
    <row r="35" customFormat="1" ht="16.1" customHeight="1" spans="1:5">
      <c r="A35" s="49" t="s">
        <v>296</v>
      </c>
      <c r="B35" s="50" t="s">
        <v>297</v>
      </c>
      <c r="C35" s="45">
        <f t="shared" si="0"/>
        <v>0</v>
      </c>
      <c r="D35" s="53"/>
      <c r="E35" s="52"/>
    </row>
    <row r="36" customFormat="1" ht="16.1" customHeight="1" spans="1:5">
      <c r="A36" s="49" t="s">
        <v>298</v>
      </c>
      <c r="B36" s="50" t="s">
        <v>299</v>
      </c>
      <c r="C36" s="45">
        <f t="shared" si="0"/>
        <v>4.84</v>
      </c>
      <c r="D36" s="53"/>
      <c r="E36" s="52">
        <v>4.84</v>
      </c>
    </row>
    <row r="37" customFormat="1" ht="16.1" customHeight="1" spans="1:5">
      <c r="A37" s="49" t="s">
        <v>300</v>
      </c>
      <c r="B37" s="50" t="s">
        <v>301</v>
      </c>
      <c r="C37" s="45">
        <f t="shared" si="0"/>
        <v>0</v>
      </c>
      <c r="D37" s="53"/>
      <c r="E37" s="52"/>
    </row>
    <row r="38" customFormat="1" ht="16.1" customHeight="1" spans="1:5">
      <c r="A38" s="49" t="s">
        <v>302</v>
      </c>
      <c r="B38" s="50" t="s">
        <v>303</v>
      </c>
      <c r="C38" s="45">
        <f t="shared" si="0"/>
        <v>4.54</v>
      </c>
      <c r="D38" s="53"/>
      <c r="E38" s="52">
        <v>4.54</v>
      </c>
    </row>
    <row r="39" customFormat="1" ht="16.1" customHeight="1" spans="1:5">
      <c r="A39" s="49" t="s">
        <v>304</v>
      </c>
      <c r="B39" s="50" t="s">
        <v>305</v>
      </c>
      <c r="C39" s="45">
        <f t="shared" si="0"/>
        <v>0</v>
      </c>
      <c r="D39" s="53"/>
      <c r="E39" s="52"/>
    </row>
    <row r="40" customFormat="1" ht="16.45" customHeight="1" spans="1:5">
      <c r="A40" s="49" t="s">
        <v>306</v>
      </c>
      <c r="B40" s="50" t="s">
        <v>307</v>
      </c>
      <c r="C40" s="45">
        <f t="shared" si="0"/>
        <v>0</v>
      </c>
      <c r="D40" s="53"/>
      <c r="E40" s="52"/>
    </row>
    <row r="41" customFormat="1" ht="12" customHeight="1" spans="1:5">
      <c r="A41" s="49" t="s">
        <v>308</v>
      </c>
      <c r="B41" s="50" t="s">
        <v>309</v>
      </c>
      <c r="C41" s="45">
        <f t="shared" si="0"/>
        <v>23.44</v>
      </c>
      <c r="D41" s="53"/>
      <c r="E41" s="52">
        <v>23.44</v>
      </c>
    </row>
    <row r="42" customFormat="1" ht="14.25" spans="1:5">
      <c r="A42" s="49" t="s">
        <v>310</v>
      </c>
      <c r="B42" s="50" t="s">
        <v>311</v>
      </c>
      <c r="C42" s="45">
        <f t="shared" si="0"/>
        <v>37.05</v>
      </c>
      <c r="D42" s="53"/>
      <c r="E42" s="52">
        <v>37.05</v>
      </c>
    </row>
    <row r="43" customFormat="1" ht="14.25" spans="1:5">
      <c r="A43" s="46" t="s">
        <v>312</v>
      </c>
      <c r="B43" s="47" t="s">
        <v>313</v>
      </c>
      <c r="C43" s="45">
        <f t="shared" si="0"/>
        <v>443.26</v>
      </c>
      <c r="D43" s="45">
        <f>SUM(D44:D47)</f>
        <v>443.26</v>
      </c>
      <c r="E43" s="48">
        <f>SUM(E44:E47)</f>
        <v>0</v>
      </c>
    </row>
    <row r="44" customFormat="1" ht="14.25" spans="1:5">
      <c r="A44" s="49" t="s">
        <v>314</v>
      </c>
      <c r="B44" s="50" t="s">
        <v>315</v>
      </c>
      <c r="C44" s="45">
        <f t="shared" si="0"/>
        <v>3</v>
      </c>
      <c r="D44" s="53">
        <v>3</v>
      </c>
      <c r="E44" s="52"/>
    </row>
    <row r="45" customFormat="1" ht="14.25" spans="1:5">
      <c r="A45" s="49" t="s">
        <v>316</v>
      </c>
      <c r="B45" s="50" t="s">
        <v>317</v>
      </c>
      <c r="C45" s="45">
        <f t="shared" si="0"/>
        <v>337.26</v>
      </c>
      <c r="D45" s="51">
        <v>337.26</v>
      </c>
      <c r="E45" s="52"/>
    </row>
    <row r="46" customFormat="1" ht="14.25" spans="1:5">
      <c r="A46" s="49" t="s">
        <v>318</v>
      </c>
      <c r="B46" s="50" t="s">
        <v>319</v>
      </c>
      <c r="C46" s="45">
        <f t="shared" si="0"/>
        <v>33</v>
      </c>
      <c r="D46" s="51">
        <v>33</v>
      </c>
      <c r="E46" s="52"/>
    </row>
    <row r="47" customFormat="1" ht="14.25" spans="1:5">
      <c r="A47" s="49" t="s">
        <v>320</v>
      </c>
      <c r="B47" s="50" t="s">
        <v>321</v>
      </c>
      <c r="C47" s="45">
        <f t="shared" si="0"/>
        <v>70</v>
      </c>
      <c r="D47" s="51">
        <v>70</v>
      </c>
      <c r="E47" s="52"/>
    </row>
  </sheetData>
  <protectedRanges>
    <protectedRange sqref="D8:E16" name="区域1"/>
    <protectedRange sqref="D18:E42" name="区域2"/>
    <protectedRange sqref="D44:E47" name="区域3"/>
  </protectedRanges>
  <mergeCells count="4">
    <mergeCell ref="A1:E1"/>
    <mergeCell ref="A2:B2"/>
    <mergeCell ref="A3:B3"/>
    <mergeCell ref="C3:E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3" workbookViewId="0">
      <selection activeCell="J7" sqref="J7"/>
    </sheetView>
  </sheetViews>
  <sheetFormatPr defaultColWidth="10" defaultRowHeight="13.5" outlineLevelCol="7"/>
  <cols>
    <col min="1" max="1" width="32.125" style="1" customWidth="1"/>
    <col min="2" max="2" width="13.125" style="13" customWidth="1"/>
    <col min="3" max="3" width="12.375" style="13" customWidth="1"/>
    <col min="4" max="6" width="13.125" style="13" customWidth="1"/>
    <col min="7" max="7" width="11.5" style="13" customWidth="1"/>
    <col min="8" max="8" width="11.75" style="13" customWidth="1"/>
    <col min="9" max="16384" width="10" style="1"/>
  </cols>
  <sheetData>
    <row r="1" s="1" customFormat="1" ht="16.35" customHeight="1" spans="1:8">
      <c r="A1" s="2"/>
      <c r="B1" s="14"/>
      <c r="C1" s="14"/>
      <c r="D1" s="14"/>
      <c r="E1" s="14"/>
      <c r="F1" s="14"/>
      <c r="G1" s="14"/>
      <c r="H1" s="14"/>
    </row>
    <row r="2" s="1" customFormat="1" ht="26.05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14"/>
      <c r="C3" s="14"/>
      <c r="D3" s="14"/>
      <c r="E3" s="14"/>
      <c r="F3" s="14"/>
      <c r="G3" s="14"/>
      <c r="H3" s="14" t="s">
        <v>37</v>
      </c>
    </row>
    <row r="4" s="1" customFormat="1" ht="26.05" customHeight="1" spans="1:8">
      <c r="A4" s="5" t="s">
        <v>201</v>
      </c>
      <c r="B4" s="5" t="s">
        <v>323</v>
      </c>
      <c r="C4" s="5"/>
      <c r="D4" s="5"/>
      <c r="E4" s="5"/>
      <c r="F4" s="5"/>
      <c r="G4" s="5" t="s">
        <v>324</v>
      </c>
      <c r="H4" s="5" t="s">
        <v>325</v>
      </c>
    </row>
    <row r="5" s="1" customFormat="1" ht="26.05" customHeight="1" spans="1:8">
      <c r="A5" s="5"/>
      <c r="B5" s="5" t="s">
        <v>202</v>
      </c>
      <c r="C5" s="5" t="s">
        <v>326</v>
      </c>
      <c r="D5" s="5" t="s">
        <v>327</v>
      </c>
      <c r="E5" s="5" t="s">
        <v>328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329</v>
      </c>
      <c r="F6" s="5" t="s">
        <v>330</v>
      </c>
      <c r="G6" s="5"/>
      <c r="H6" s="5"/>
    </row>
    <row r="7" s="1" customFormat="1" ht="26.05" customHeight="1" spans="1:8">
      <c r="A7" s="29" t="s">
        <v>331</v>
      </c>
      <c r="B7" s="30">
        <f t="shared" ref="B7:B26" si="0">C7+D7+E7+F7+G7+H7</f>
        <v>9.1</v>
      </c>
      <c r="C7" s="30"/>
      <c r="D7" s="30">
        <v>0.3</v>
      </c>
      <c r="E7" s="30"/>
      <c r="F7" s="30">
        <v>7</v>
      </c>
      <c r="G7" s="30"/>
      <c r="H7" s="30">
        <v>1.8</v>
      </c>
    </row>
    <row r="8" customFormat="1" ht="16.1" customHeight="1" spans="1:8">
      <c r="A8" s="31" t="s">
        <v>3</v>
      </c>
      <c r="B8" s="32">
        <f t="shared" si="0"/>
        <v>0.3</v>
      </c>
      <c r="C8" s="32">
        <v>0</v>
      </c>
      <c r="D8" s="32">
        <v>0.3</v>
      </c>
      <c r="E8" s="32">
        <v>0</v>
      </c>
      <c r="F8" s="32">
        <v>0</v>
      </c>
      <c r="G8" s="33">
        <v>0</v>
      </c>
      <c r="H8" s="34">
        <v>0</v>
      </c>
    </row>
    <row r="9" customFormat="1" ht="16.2" customHeight="1" spans="1:8">
      <c r="A9" s="31" t="s">
        <v>208</v>
      </c>
      <c r="B9" s="32">
        <f t="shared" si="0"/>
        <v>0</v>
      </c>
      <c r="C9" s="32">
        <v>0</v>
      </c>
      <c r="D9" s="32">
        <v>0</v>
      </c>
      <c r="E9" s="32">
        <v>0</v>
      </c>
      <c r="F9" s="32">
        <v>0</v>
      </c>
      <c r="G9" s="33">
        <v>0</v>
      </c>
      <c r="H9" s="34">
        <v>0</v>
      </c>
    </row>
    <row r="10" customFormat="1" ht="16.2" customHeight="1" spans="1:8">
      <c r="A10" s="31" t="s">
        <v>209</v>
      </c>
      <c r="B10" s="32">
        <f t="shared" si="0"/>
        <v>0</v>
      </c>
      <c r="C10" s="32">
        <v>0</v>
      </c>
      <c r="D10" s="32">
        <v>0</v>
      </c>
      <c r="E10" s="32">
        <v>0</v>
      </c>
      <c r="F10" s="32">
        <v>0</v>
      </c>
      <c r="G10" s="33">
        <v>0</v>
      </c>
      <c r="H10" s="34">
        <v>0</v>
      </c>
    </row>
    <row r="11" customFormat="1" ht="16.2" customHeight="1" spans="1:8">
      <c r="A11" s="31" t="s">
        <v>210</v>
      </c>
      <c r="B11" s="32">
        <f t="shared" si="0"/>
        <v>0</v>
      </c>
      <c r="C11" s="32">
        <v>0</v>
      </c>
      <c r="D11" s="32">
        <v>0</v>
      </c>
      <c r="E11" s="32">
        <v>0</v>
      </c>
      <c r="F11" s="32">
        <v>0</v>
      </c>
      <c r="G11" s="33">
        <v>0</v>
      </c>
      <c r="H11" s="34">
        <v>0</v>
      </c>
    </row>
    <row r="12" customFormat="1" ht="16.2" customHeight="1" spans="1:8">
      <c r="A12" s="31" t="s">
        <v>211</v>
      </c>
      <c r="B12" s="32">
        <f t="shared" si="0"/>
        <v>8.8</v>
      </c>
      <c r="C12" s="32">
        <v>0</v>
      </c>
      <c r="D12" s="32">
        <v>0</v>
      </c>
      <c r="E12" s="32">
        <v>0</v>
      </c>
      <c r="F12" s="32">
        <v>7</v>
      </c>
      <c r="G12" s="33">
        <v>0</v>
      </c>
      <c r="H12" s="34">
        <v>1.8</v>
      </c>
    </row>
    <row r="13" customFormat="1" ht="16.2" customHeight="1" spans="1:8">
      <c r="A13" s="31" t="s">
        <v>212</v>
      </c>
      <c r="B13" s="32">
        <f t="shared" si="0"/>
        <v>0</v>
      </c>
      <c r="C13" s="32">
        <v>0</v>
      </c>
      <c r="D13" s="32">
        <v>0</v>
      </c>
      <c r="E13" s="32">
        <v>0</v>
      </c>
      <c r="F13" s="32">
        <v>0</v>
      </c>
      <c r="G13" s="33">
        <v>0</v>
      </c>
      <c r="H13" s="34">
        <v>0</v>
      </c>
    </row>
    <row r="14" customFormat="1" ht="16.2" customHeight="1" spans="1:8">
      <c r="A14" s="31" t="s">
        <v>213</v>
      </c>
      <c r="B14" s="32">
        <f t="shared" si="0"/>
        <v>0</v>
      </c>
      <c r="C14" s="32">
        <v>0</v>
      </c>
      <c r="D14" s="32">
        <v>0</v>
      </c>
      <c r="E14" s="32">
        <v>0</v>
      </c>
      <c r="F14" s="32">
        <v>0</v>
      </c>
      <c r="G14" s="33">
        <v>0</v>
      </c>
      <c r="H14" s="34">
        <v>0</v>
      </c>
    </row>
    <row r="15" customFormat="1" ht="16.2" customHeight="1" spans="1:8">
      <c r="A15" s="31" t="s">
        <v>214</v>
      </c>
      <c r="B15" s="32">
        <f t="shared" si="0"/>
        <v>0</v>
      </c>
      <c r="C15" s="32">
        <v>0</v>
      </c>
      <c r="D15" s="32">
        <v>0</v>
      </c>
      <c r="E15" s="32">
        <v>0</v>
      </c>
      <c r="F15" s="32">
        <v>0</v>
      </c>
      <c r="G15" s="33">
        <v>0</v>
      </c>
      <c r="H15" s="34">
        <v>0</v>
      </c>
    </row>
    <row r="16" customFormat="1" ht="16.2" customHeight="1" spans="1:8">
      <c r="A16" s="31" t="s">
        <v>215</v>
      </c>
      <c r="B16" s="32">
        <f t="shared" si="0"/>
        <v>0</v>
      </c>
      <c r="C16" s="32">
        <v>0</v>
      </c>
      <c r="D16" s="32">
        <v>0</v>
      </c>
      <c r="E16" s="32">
        <v>0</v>
      </c>
      <c r="F16" s="32">
        <v>0</v>
      </c>
      <c r="G16" s="33">
        <v>0</v>
      </c>
      <c r="H16" s="34">
        <v>0</v>
      </c>
    </row>
    <row r="17" customFormat="1" ht="16.2" customHeight="1" spans="1:8">
      <c r="A17" s="31" t="s">
        <v>216</v>
      </c>
      <c r="B17" s="32">
        <f t="shared" si="0"/>
        <v>0</v>
      </c>
      <c r="C17" s="32">
        <v>0</v>
      </c>
      <c r="D17" s="32">
        <v>0</v>
      </c>
      <c r="E17" s="32">
        <v>0</v>
      </c>
      <c r="F17" s="32">
        <v>0</v>
      </c>
      <c r="G17" s="33">
        <v>0</v>
      </c>
      <c r="H17" s="34">
        <v>0</v>
      </c>
    </row>
    <row r="18" customFormat="1" ht="16.2" customHeight="1" spans="1:8">
      <c r="A18" s="31" t="s">
        <v>217</v>
      </c>
      <c r="B18" s="32">
        <f t="shared" si="0"/>
        <v>0</v>
      </c>
      <c r="C18" s="32">
        <v>0</v>
      </c>
      <c r="D18" s="32">
        <v>0</v>
      </c>
      <c r="E18" s="32">
        <v>0</v>
      </c>
      <c r="F18" s="32">
        <v>0</v>
      </c>
      <c r="G18" s="33">
        <v>0</v>
      </c>
      <c r="H18" s="34">
        <v>0</v>
      </c>
    </row>
    <row r="19" customFormat="1" ht="16.2" customHeight="1" spans="1:8">
      <c r="A19" s="31" t="s">
        <v>218</v>
      </c>
      <c r="B19" s="32">
        <f t="shared" si="0"/>
        <v>0</v>
      </c>
      <c r="C19" s="32">
        <v>0</v>
      </c>
      <c r="D19" s="32">
        <v>0</v>
      </c>
      <c r="E19" s="32">
        <v>0</v>
      </c>
      <c r="F19" s="32">
        <v>0</v>
      </c>
      <c r="G19" s="33">
        <v>0</v>
      </c>
      <c r="H19" s="34">
        <v>0</v>
      </c>
    </row>
    <row r="20" customFormat="1" ht="16.2" customHeight="1" spans="1:8">
      <c r="A20" s="31" t="s">
        <v>219</v>
      </c>
      <c r="B20" s="32">
        <f t="shared" si="0"/>
        <v>0</v>
      </c>
      <c r="C20" s="32">
        <v>0</v>
      </c>
      <c r="D20" s="32">
        <v>0</v>
      </c>
      <c r="E20" s="32">
        <v>0</v>
      </c>
      <c r="F20" s="32">
        <v>0</v>
      </c>
      <c r="G20" s="33">
        <v>0</v>
      </c>
      <c r="H20" s="34">
        <v>0</v>
      </c>
    </row>
    <row r="21" customFormat="1" ht="16.2" customHeight="1" spans="1:8">
      <c r="A21" s="31" t="s">
        <v>220</v>
      </c>
      <c r="B21" s="32">
        <f t="shared" si="0"/>
        <v>0</v>
      </c>
      <c r="C21" s="32">
        <v>0</v>
      </c>
      <c r="D21" s="32">
        <v>0</v>
      </c>
      <c r="E21" s="32">
        <v>0</v>
      </c>
      <c r="F21" s="32">
        <v>0</v>
      </c>
      <c r="G21" s="33">
        <v>0</v>
      </c>
      <c r="H21" s="34">
        <v>0</v>
      </c>
    </row>
    <row r="22" customFormat="1" ht="16.2" customHeight="1" spans="1:8">
      <c r="A22" s="31" t="s">
        <v>221</v>
      </c>
      <c r="B22" s="32">
        <f t="shared" si="0"/>
        <v>0</v>
      </c>
      <c r="C22" s="32">
        <v>0</v>
      </c>
      <c r="D22" s="32">
        <v>0</v>
      </c>
      <c r="E22" s="32">
        <v>0</v>
      </c>
      <c r="F22" s="32">
        <v>0</v>
      </c>
      <c r="G22" s="33">
        <v>0</v>
      </c>
      <c r="H22" s="34">
        <v>0</v>
      </c>
    </row>
    <row r="23" customFormat="1" ht="16.2" customHeight="1" spans="1:8">
      <c r="A23" s="31" t="s">
        <v>222</v>
      </c>
      <c r="B23" s="32">
        <f t="shared" si="0"/>
        <v>0</v>
      </c>
      <c r="C23" s="32">
        <v>0</v>
      </c>
      <c r="D23" s="32">
        <v>0</v>
      </c>
      <c r="E23" s="32">
        <v>0</v>
      </c>
      <c r="F23" s="32">
        <v>0</v>
      </c>
      <c r="G23" s="33">
        <v>0</v>
      </c>
      <c r="H23" s="34">
        <v>0</v>
      </c>
    </row>
    <row r="24" customFormat="1" ht="16.2" customHeight="1" spans="1:8">
      <c r="A24" s="31" t="s">
        <v>223</v>
      </c>
      <c r="B24" s="32">
        <f t="shared" si="0"/>
        <v>0</v>
      </c>
      <c r="C24" s="32">
        <v>0</v>
      </c>
      <c r="D24" s="32">
        <v>0</v>
      </c>
      <c r="E24" s="32">
        <v>0</v>
      </c>
      <c r="F24" s="32">
        <v>0</v>
      </c>
      <c r="G24" s="33">
        <v>0</v>
      </c>
      <c r="H24" s="34">
        <v>0</v>
      </c>
    </row>
    <row r="25" customFormat="1" ht="16.1" customHeight="1" spans="1:8">
      <c r="A25" s="31" t="s">
        <v>224</v>
      </c>
      <c r="B25" s="32">
        <f t="shared" si="0"/>
        <v>0</v>
      </c>
      <c r="C25" s="32">
        <v>0</v>
      </c>
      <c r="D25" s="32">
        <v>0</v>
      </c>
      <c r="E25" s="32">
        <v>0</v>
      </c>
      <c r="F25" s="32">
        <v>0</v>
      </c>
      <c r="G25" s="33">
        <v>0</v>
      </c>
      <c r="H25" s="34">
        <v>0</v>
      </c>
    </row>
    <row r="26" customFormat="1" ht="16.1" customHeight="1" spans="1:8">
      <c r="A26" s="31" t="s">
        <v>225</v>
      </c>
      <c r="B26" s="32">
        <f t="shared" si="0"/>
        <v>0</v>
      </c>
      <c r="C26" s="32">
        <v>0</v>
      </c>
      <c r="D26" s="32">
        <v>0</v>
      </c>
      <c r="E26" s="32">
        <v>0</v>
      </c>
      <c r="F26" s="32">
        <v>0</v>
      </c>
      <c r="G26" s="33">
        <v>0</v>
      </c>
      <c r="H26" s="34">
        <v>0</v>
      </c>
    </row>
    <row r="27" s="1" customFormat="1" ht="16.35" customHeight="1" spans="2:8">
      <c r="B27" s="13"/>
      <c r="C27" s="13"/>
      <c r="D27" s="13"/>
      <c r="E27" s="13"/>
      <c r="F27" s="13"/>
      <c r="G27" s="13"/>
      <c r="H27" s="13"/>
    </row>
    <row r="28" s="1" customFormat="1" ht="16.35" customHeight="1" spans="1:8">
      <c r="A28" s="2"/>
      <c r="B28" s="14"/>
      <c r="C28" s="14"/>
      <c r="D28" s="14"/>
      <c r="E28" s="14"/>
      <c r="F28" s="14"/>
      <c r="G28" s="14"/>
      <c r="H28" s="14"/>
    </row>
  </sheetData>
  <mergeCells count="10">
    <mergeCell ref="A2:H2"/>
    <mergeCell ref="B4:F4"/>
    <mergeCell ref="E5:F5"/>
    <mergeCell ref="A28:H28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16" sqref="D16"/>
    </sheetView>
  </sheetViews>
  <sheetFormatPr defaultColWidth="10" defaultRowHeight="13.5"/>
  <cols>
    <col min="1" max="1" width="9.76666666666667" style="1" customWidth="1"/>
    <col min="2" max="2" width="18.875" style="1" customWidth="1"/>
    <col min="3" max="4" width="16.375" style="12" customWidth="1"/>
    <col min="5" max="5" width="16.375" style="13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14"/>
      <c r="D1" s="14"/>
      <c r="E1" s="14"/>
      <c r="F1" s="2"/>
    </row>
    <row r="2" s="1" customFormat="1" ht="26.05" customHeight="1" spans="1:6">
      <c r="A2" s="3" t="s">
        <v>332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14"/>
      <c r="D3" s="14"/>
      <c r="E3" s="14" t="s">
        <v>37</v>
      </c>
      <c r="F3" s="2"/>
    </row>
    <row r="4" s="1" customFormat="1" ht="27" customHeight="1" spans="1:6">
      <c r="A4" s="15" t="s">
        <v>333</v>
      </c>
      <c r="B4" s="16" t="s">
        <v>40</v>
      </c>
      <c r="C4" s="16" t="s">
        <v>202</v>
      </c>
      <c r="D4" s="17" t="s">
        <v>206</v>
      </c>
      <c r="E4" s="5" t="s">
        <v>207</v>
      </c>
      <c r="F4" s="2"/>
    </row>
    <row r="5" s="11" customFormat="1" ht="27" customHeight="1" spans="1:10">
      <c r="A5" s="18">
        <v>1</v>
      </c>
      <c r="B5" s="19" t="s">
        <v>202</v>
      </c>
      <c r="C5" s="20">
        <f>D5+E5</f>
        <v>105.34</v>
      </c>
      <c r="D5" s="21">
        <f>SUM(D6:D21)</f>
        <v>105.34</v>
      </c>
      <c r="E5" s="22"/>
      <c r="F5" s="23"/>
      <c r="G5" s="23"/>
      <c r="H5" s="23"/>
      <c r="I5" s="23"/>
      <c r="J5" s="23"/>
    </row>
    <row r="6" s="11" customFormat="1" ht="27" customHeight="1" spans="1:10">
      <c r="A6" s="18">
        <v>2</v>
      </c>
      <c r="B6" s="24" t="s">
        <v>334</v>
      </c>
      <c r="C6" s="25">
        <v>10</v>
      </c>
      <c r="D6" s="25">
        <v>19.8</v>
      </c>
      <c r="E6" s="26"/>
      <c r="F6" s="23"/>
      <c r="G6" s="23"/>
      <c r="H6" s="23"/>
      <c r="I6" s="23"/>
      <c r="J6" s="23"/>
    </row>
    <row r="7" s="11" customFormat="1" ht="27" customHeight="1" spans="1:10">
      <c r="A7" s="18">
        <v>3</v>
      </c>
      <c r="B7" s="24" t="s">
        <v>335</v>
      </c>
      <c r="C7" s="25">
        <v>5</v>
      </c>
      <c r="D7" s="25">
        <v>20</v>
      </c>
      <c r="E7" s="27"/>
      <c r="F7" s="23"/>
      <c r="G7" s="23"/>
      <c r="H7" s="23"/>
      <c r="I7" s="23"/>
      <c r="J7" s="23"/>
    </row>
    <row r="8" s="11" customFormat="1" ht="27" customHeight="1" spans="1:10">
      <c r="A8" s="18">
        <v>4</v>
      </c>
      <c r="B8" s="24" t="s">
        <v>336</v>
      </c>
      <c r="C8" s="25">
        <v>0.3</v>
      </c>
      <c r="D8" s="25">
        <v>1.38</v>
      </c>
      <c r="E8" s="27"/>
      <c r="F8" s="23"/>
      <c r="G8" s="23"/>
      <c r="H8" s="23"/>
      <c r="I8" s="23"/>
      <c r="J8" s="23"/>
    </row>
    <row r="9" s="11" customFormat="1" ht="27" customHeight="1" spans="1:10">
      <c r="A9" s="18">
        <v>5</v>
      </c>
      <c r="B9" s="24" t="s">
        <v>337</v>
      </c>
      <c r="C9" s="25">
        <v>3.5</v>
      </c>
      <c r="D9" s="25">
        <v>5.36</v>
      </c>
      <c r="E9" s="27"/>
      <c r="F9" s="23"/>
      <c r="G9" s="23"/>
      <c r="I9" s="23"/>
      <c r="J9" s="23"/>
    </row>
    <row r="10" s="11" customFormat="1" ht="27" customHeight="1" spans="1:10">
      <c r="A10" s="18">
        <v>6</v>
      </c>
      <c r="B10" s="24" t="s">
        <v>338</v>
      </c>
      <c r="C10" s="25">
        <v>4.5</v>
      </c>
      <c r="D10" s="25">
        <v>7.7</v>
      </c>
      <c r="E10" s="27"/>
      <c r="F10" s="23"/>
      <c r="G10" s="23"/>
      <c r="H10" s="23"/>
      <c r="I10" s="23"/>
      <c r="J10" s="23"/>
    </row>
    <row r="11" s="11" customFormat="1" ht="27" customHeight="1" spans="1:10">
      <c r="A11" s="18">
        <v>7</v>
      </c>
      <c r="B11" s="24" t="s">
        <v>339</v>
      </c>
      <c r="C11" s="28">
        <v>5.65</v>
      </c>
      <c r="D11" s="28">
        <v>20.05</v>
      </c>
      <c r="E11" s="27"/>
      <c r="F11" s="23"/>
      <c r="G11" s="23"/>
      <c r="H11" s="23"/>
      <c r="I11" s="23"/>
      <c r="J11" s="23"/>
    </row>
    <row r="12" s="11" customFormat="1" ht="27" customHeight="1" spans="1:10">
      <c r="A12" s="18">
        <v>8</v>
      </c>
      <c r="B12" s="24" t="s">
        <v>340</v>
      </c>
      <c r="C12" s="28">
        <f t="shared" ref="C12:C15" si="0">D12</f>
        <v>11.2</v>
      </c>
      <c r="D12" s="28">
        <v>11.2</v>
      </c>
      <c r="E12" s="27"/>
      <c r="F12" s="23"/>
      <c r="G12" s="23"/>
      <c r="H12" s="23"/>
      <c r="I12" s="23"/>
      <c r="J12" s="23"/>
    </row>
    <row r="13" s="11" customFormat="1" ht="27" customHeight="1" spans="1:10">
      <c r="A13" s="18">
        <v>9</v>
      </c>
      <c r="B13" s="24" t="s">
        <v>325</v>
      </c>
      <c r="C13" s="28">
        <f t="shared" si="0"/>
        <v>1.8</v>
      </c>
      <c r="D13" s="28">
        <v>1.8</v>
      </c>
      <c r="E13" s="27"/>
      <c r="F13" s="23"/>
      <c r="G13" s="23"/>
      <c r="H13" s="23"/>
      <c r="I13" s="23"/>
      <c r="J13" s="23"/>
    </row>
    <row r="14" s="11" customFormat="1" ht="27" customHeight="1" spans="1:10">
      <c r="A14" s="18">
        <v>10</v>
      </c>
      <c r="B14" s="24" t="s">
        <v>341</v>
      </c>
      <c r="C14" s="28">
        <f t="shared" si="0"/>
        <v>12.91</v>
      </c>
      <c r="D14" s="28">
        <v>12.91</v>
      </c>
      <c r="E14" s="26"/>
      <c r="F14" s="23"/>
      <c r="G14" s="23"/>
      <c r="H14" s="23"/>
      <c r="I14" s="23"/>
      <c r="J14" s="23"/>
    </row>
    <row r="15" s="11" customFormat="1" ht="27" customHeight="1" spans="1:10">
      <c r="A15" s="18">
        <v>11</v>
      </c>
      <c r="B15" s="24" t="s">
        <v>342</v>
      </c>
      <c r="C15" s="28">
        <f t="shared" si="0"/>
        <v>4.84</v>
      </c>
      <c r="D15" s="28">
        <v>4.84</v>
      </c>
      <c r="E15" s="27"/>
      <c r="F15" s="23"/>
      <c r="G15" s="23"/>
      <c r="H15" s="23"/>
      <c r="I15" s="23"/>
      <c r="J15" s="23"/>
    </row>
    <row r="16" s="11" customFormat="1" ht="27" customHeight="1" spans="1:10">
      <c r="A16" s="18">
        <v>12</v>
      </c>
      <c r="B16" s="24" t="s">
        <v>327</v>
      </c>
      <c r="C16" s="28">
        <v>0.3</v>
      </c>
      <c r="D16" s="28">
        <v>0.3</v>
      </c>
      <c r="E16" s="27"/>
      <c r="F16" s="23"/>
      <c r="G16" s="23"/>
      <c r="H16" s="23"/>
      <c r="I16" s="23"/>
      <c r="J16" s="23"/>
    </row>
    <row r="17" s="11" customFormat="1" ht="27" customHeight="1" spans="1:10">
      <c r="A17" s="18">
        <v>13</v>
      </c>
      <c r="B17" s="24" t="s">
        <v>343</v>
      </c>
      <c r="C17" s="28"/>
      <c r="D17" s="28"/>
      <c r="E17" s="27"/>
      <c r="F17" s="23"/>
      <c r="G17" s="23"/>
      <c r="H17" s="23"/>
      <c r="I17" s="23"/>
      <c r="J17" s="23"/>
    </row>
    <row r="18" s="11" customFormat="1" ht="27" customHeight="1" spans="1:10">
      <c r="A18" s="18">
        <v>14</v>
      </c>
      <c r="B18" s="24" t="s">
        <v>344</v>
      </c>
      <c r="C18" s="28"/>
      <c r="D18" s="28"/>
      <c r="E18" s="27"/>
      <c r="F18" s="23"/>
      <c r="G18" s="23"/>
      <c r="H18" s="23"/>
      <c r="I18" s="23"/>
      <c r="J18" s="23"/>
    </row>
    <row r="19" s="11" customFormat="1" ht="27" customHeight="1" spans="1:10">
      <c r="A19" s="18">
        <v>15</v>
      </c>
      <c r="B19" s="24" t="s">
        <v>345</v>
      </c>
      <c r="C19" s="28"/>
      <c r="D19" s="28"/>
      <c r="E19" s="27"/>
      <c r="F19" s="23"/>
      <c r="G19" s="23"/>
      <c r="H19" s="23"/>
      <c r="I19" s="23"/>
      <c r="J19" s="23"/>
    </row>
    <row r="20" s="11" customFormat="1" ht="27" customHeight="1" spans="1:10">
      <c r="A20" s="18">
        <v>16</v>
      </c>
      <c r="B20" s="24" t="s">
        <v>346</v>
      </c>
      <c r="C20" s="28"/>
      <c r="D20" s="28"/>
      <c r="E20" s="27"/>
      <c r="F20" s="23"/>
      <c r="G20" s="23"/>
      <c r="H20" s="23"/>
      <c r="I20" s="23"/>
      <c r="J20" s="23"/>
    </row>
    <row r="21" s="11" customFormat="1" ht="27" customHeight="1" spans="1:10">
      <c r="A21" s="18">
        <v>17</v>
      </c>
      <c r="B21" s="24" t="s">
        <v>347</v>
      </c>
      <c r="C21" s="28"/>
      <c r="D21" s="28"/>
      <c r="E21" s="27"/>
      <c r="F21" s="23"/>
      <c r="G21" s="23"/>
      <c r="H21" s="23"/>
      <c r="I21" s="23"/>
      <c r="J21" s="23"/>
    </row>
    <row r="23" spans="1:5">
      <c r="A23" s="2" t="s">
        <v>87</v>
      </c>
      <c r="B23" s="2"/>
      <c r="C23" s="14"/>
      <c r="D23" s="14"/>
      <c r="E23" s="14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D8" sqref="D8"/>
    </sheetView>
  </sheetViews>
  <sheetFormatPr defaultColWidth="10" defaultRowHeight="13.5" outlineLevelRow="6" outlineLevelCol="1"/>
  <cols>
    <col min="1" max="1" width="46.375" style="1" customWidth="1"/>
    <col min="2" max="2" width="25.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348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4" sqref="F4"/>
    </sheetView>
  </sheetViews>
  <sheetFormatPr defaultColWidth="10" defaultRowHeight="13.5" outlineLevelRow="7" outlineLevelCol="4"/>
  <cols>
    <col min="1" max="5" width="15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349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201</v>
      </c>
      <c r="B4" s="5" t="s">
        <v>202</v>
      </c>
      <c r="C4" s="5" t="s">
        <v>350</v>
      </c>
      <c r="D4" s="5" t="s">
        <v>351</v>
      </c>
      <c r="E4" s="5" t="s">
        <v>352</v>
      </c>
    </row>
    <row r="5" s="1" customFormat="1" ht="26.1" customHeight="1" spans="1:5">
      <c r="A5" s="5" t="s">
        <v>353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53.2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354</v>
      </c>
      <c r="B2" s="3"/>
    </row>
    <row r="3" s="1" customFormat="1" ht="26.1" customHeight="1" spans="1:2">
      <c r="A3" s="4" t="s">
        <v>355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353</v>
      </c>
      <c r="B5" s="5">
        <v>1</v>
      </c>
    </row>
    <row r="6" s="1" customFormat="1" ht="26.1" customHeight="1" spans="1:2">
      <c r="A6" s="6" t="s">
        <v>103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4" master="" otherUserPermission="visible"/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燕子</cp:lastModifiedBy>
  <dcterms:created xsi:type="dcterms:W3CDTF">2024-01-16T21:48:00Z</dcterms:created>
  <dcterms:modified xsi:type="dcterms:W3CDTF">2025-03-28T06:28:25Z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