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<sst xmlns="http://schemas.openxmlformats.org/spreadsheetml/2006/main" count="46" uniqueCount="42">
  <si>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</si>
  <si>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</si>
  <si>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</si>
  <si>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</si>
  <si>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</si>
  <si>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</si>
  <si>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</si>
  <si>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</si>
  <si>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</si>
  <si>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</si>
  <si>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</si>
  <si>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</si>
  <si>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</si>
  <si>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</si>
  <si>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</si>
  <si>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</si>
  <si>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</si>
  <si>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</si>
  <si>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</si>
  <si>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</si>
  <si>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</si>
  <si>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</si>
  <si>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</si>
  <si>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</si>
  <si>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</si>
  <si>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</si>
  <si>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</si>
  <si>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</si>
  <si>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</si>
  <si>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</si>
  <si>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</si>
  <si>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</si>
  <si>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</si>
  <si>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</si>
  <si>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</si>
  <si>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</si>
  <si>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</si>
  <si>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</si>
  <si>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</si>
  <si>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</si>
  <si>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南丰镇人民政府</t>
  </si>
  <si>
    <t>基本公用经费包括：办公费、水电费、邮电费、取暖费、差旅费、维修费、会议费、公务用车运行维护费（含“两站两员”经费10万元、社会治安综合治理工作经费、炊事员工资、乡镇人大代表活动经费、乡镇团委经费及政协委员工作站经费、司法所工作经费2万元、乡镇社会治理和应急管理办公室工作经费、乡镇纪委工作经费3万元、退役军人服务站工作经费1万元），政府采购预算资金为中小企业100%预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</si>
</sst>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rgb="FF000000"/>
      <name val="方正小标宋简体"/>
      <charset val="134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workbookViewId="0">
      <selection activeCell="A1" sqref="$A1:$XFD1048576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83" customHeight="1" spans="1:34">
      <c r="A9" s="25" t="s">
        <v>39</v>
      </c>
      <c r="B9" s="25" t="s">
        <v>40</v>
      </c>
      <c r="C9" s="25">
        <f>+D9+E9+F9</f>
        <v>63</v>
      </c>
      <c r="D9" s="25">
        <v>49</v>
      </c>
      <c r="E9" s="25">
        <v>6</v>
      </c>
      <c r="F9" s="25">
        <v>8</v>
      </c>
      <c r="G9" s="25">
        <f>AA9+AF9+AG9</f>
        <v>91</v>
      </c>
      <c r="H9" s="25">
        <f>I9+J9+K9+M9+N9+O9+P9+Q9+R9+S9+T9+U9</f>
        <v>634.24618288</v>
      </c>
      <c r="I9" s="25">
        <v>419.19</v>
      </c>
      <c r="J9" s="25">
        <v>6.42</v>
      </c>
      <c r="K9" s="25">
        <f>D9*0.8738</f>
        <v>42.8162</v>
      </c>
      <c r="L9" s="25">
        <f>40527.03/10000*12</f>
        <v>48.632436</v>
      </c>
      <c r="M9" s="25">
        <f>I9*0.12+K9*0.12</f>
        <v>55.440744</v>
      </c>
      <c r="N9" s="25">
        <f>I9*0.16+J9*0.16</f>
        <v>68.0976</v>
      </c>
      <c r="O9" s="25">
        <f>I9*0.065</f>
        <v>27.24735</v>
      </c>
      <c r="P9" s="25">
        <f>I9*0.02</f>
        <v>8.3838</v>
      </c>
      <c r="Q9" s="25">
        <v>1.67</v>
      </c>
      <c r="R9" s="25">
        <f>I9*0.0026</f>
        <v>1.089894</v>
      </c>
      <c r="S9" s="25">
        <f>L9*0.06</f>
        <v>2.91794616</v>
      </c>
      <c r="T9" s="25">
        <f>L9*0.02</f>
        <v>0.97264872</v>
      </c>
      <c r="U9" s="25">
        <v>0</v>
      </c>
      <c r="V9" s="25">
        <f>W9+X9+Y9+Z9</f>
        <v>40.29952</v>
      </c>
      <c r="W9" s="25">
        <v>2.016</v>
      </c>
      <c r="X9" s="25">
        <f>I9*0.02*0.4</f>
        <v>3.35352</v>
      </c>
      <c r="Y9" s="25">
        <v>34.93</v>
      </c>
      <c r="Z9" s="25">
        <v>0</v>
      </c>
      <c r="AA9" s="25">
        <f>AB9+AC9+AD9+AE9</f>
        <v>91</v>
      </c>
      <c r="AB9" s="25">
        <v>91</v>
      </c>
      <c r="AC9" s="25">
        <v>0</v>
      </c>
      <c r="AD9" s="25"/>
      <c r="AE9" s="25">
        <v>0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Ustinian</cp:lastModifiedBy>
  <dcterms:created xsi:type="dcterms:W3CDTF">2023-05-12T11:15:00Z</dcterms:created>
  <dcterms:modified xsi:type="dcterms:W3CDTF">2025-03-28T07:42:58Z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34FBE070DD784DCBA51BD2327AD43440_13</vt:lpwstr>
  </property>
</Properties>
</file>