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<sst xmlns="http://schemas.openxmlformats.org/spreadsheetml/2006/main" count="389" uniqueCount="266">
  <si>
    <t xml:space="preserve">
</t>
  </si>
  <si>
    <t>单位代码：</t>
  </si>
  <si>
    <t>单位名称：</t>
  </si>
  <si>
    <t>民乐县农业农村局</t>
  </si>
  <si>
    <t>2026年部门预算公开表</t>
  </si>
  <si>
    <t xml:space="preserve">     </t>
  </si>
  <si>
    <t>编制日期：</t>
  </si>
  <si>
    <t>部门领导：</t>
  </si>
  <si>
    <t>杨鹏</t>
  </si>
  <si>
    <t>财务负责人：</t>
  </si>
  <si>
    <t>滕林</t>
  </si>
  <si>
    <t>制表人：</t>
  </si>
  <si>
    <t>于立昭</t>
  </si>
  <si>
    <t xml:space="preserve">      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</si>
  <si>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</si>
  <si>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</si>
  <si>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</si>
  <si>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</si>
  <si>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</si>
  <si>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</si>
  <si>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</si>
  <si>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</si>
  <si>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</si>
  <si>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</si>
  <si>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</si>
  <si>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</si>
  <si>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</si>
  <si>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</si>
  <si>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</si>
  <si>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</si>
  <si>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</si>
  <si>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</si>
  <si>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</si>
  <si>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</si>
  <si>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</si>
  <si>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</si>
  <si>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</si>
  <si>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</si>
  <si>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</si>
  <si>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</si>
  <si>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</si>
  <si>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</si>
  <si>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</si>
  <si>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</si>
  <si>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</si>
  <si>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</si>
  <si>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</si>
  <si>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</si>
  <si>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</si>
  <si>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</si>
  <si>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</si>
  <si>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</si>
  <si>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</si>
  <si>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</si>
  <si>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</si>
  <si>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</si>
  <si>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</si>
  <si>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</si>
  <si>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</si>
  <si>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</si>
  <si>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</si>
  <si>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</si>
  <si>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</si>
  <si>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</si>
  <si>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</si>
  <si>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</si>
  <si>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</si>
  <si>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</si>
  <si>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</si>
  <si>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</si>
  <si>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</si>
  <si>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</si>
  <si>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</si>
  <si>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</si>
  <si>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</si>
  <si>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</si>
  <si>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</si>
  <si>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</si>
  <si>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</si>
  <si>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</si>
  <si>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</si>
  <si>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</si>
  <si>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</si>
  <si>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</si>
  <si>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</si>
  <si>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</si>
  <si>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</si>
  <si>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</si>
  <si>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</si>
  <si>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</si>
  <si>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</si>
  <si>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</si>
  <si>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</si>
  <si>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</si>
  <si>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</si>
  <si>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</si>
  <si>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</si>
  <si>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</si>
  <si>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</si>
  <si>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</si>
  <si>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</si>
  <si>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</si>
  <si>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</si>
  <si>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</si>
  <si>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</si>
  <si>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</si>
  <si>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</si>
  <si>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抚恤</t>
  </si>
  <si>
    <t>死亡抚恤</t>
  </si>
  <si>
    <t>其他社会保障和就业支出</t>
  </si>
  <si>
    <t>卫生健康支出</t>
  </si>
  <si>
    <t>行政事业单位医疗</t>
  </si>
  <si>
    <t>行政单位医疗</t>
  </si>
  <si>
    <t>公务员医疗补助</t>
  </si>
  <si>
    <t>农林水支出</t>
  </si>
  <si>
    <t>农业农村</t>
  </si>
  <si>
    <t>行政运行</t>
  </si>
  <si>
    <t>病虫害控制</t>
  </si>
  <si>
    <t>稳定农民收入补贴</t>
  </si>
  <si>
    <t>农业生产发展</t>
  </si>
  <si>
    <t>农村合作经济</t>
  </si>
  <si>
    <t>农村社会事业</t>
  </si>
  <si>
    <t>农业生态资源保护</t>
  </si>
  <si>
    <t>耕地建设与利用</t>
  </si>
  <si>
    <t>其他农业农村支出</t>
  </si>
  <si>
    <t>巩固脱贫攻坚成果衔接乡村振兴</t>
  </si>
  <si>
    <t>农村基础设施建设</t>
  </si>
  <si>
    <t>生产发展</t>
  </si>
  <si>
    <t>其他巩固脱贫攻坚成果衔接乡村振兴支出</t>
  </si>
  <si>
    <t>普惠金融发展支出</t>
  </si>
  <si>
    <t>农业保险保费补贴</t>
  </si>
  <si>
    <t>住房保障支出</t>
  </si>
  <si>
    <t>住房改革支出</t>
  </si>
  <si>
    <t>住房公积金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</si>
  <si>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</si>
  <si>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</si>
  <si>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</si>
  <si>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</si>
  <si>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</si>
  <si>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</si>
  <si>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</si>
  <si>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</si>
  <si>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</si>
  <si>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</si>
  <si>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</si>
  <si>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</si>
  <si>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</si>
  <si>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</si>
  <si>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</si>
  <si>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</si>
  <si>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</si>
  <si>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</si>
  <si>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</si>
  <si>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</si>
  <si>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</si>
  <si>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</si>
  <si>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</si>
  <si>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</si>
  <si>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</si>
  <si>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</si>
  <si>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</si>
  <si>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</si>
  <si>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</si>
  <si>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</si>
  <si>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</si>
  <si>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</si>
  <si>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</si>
  <si>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</si>
  <si>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</si>
  <si>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</si>
  <si>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</si>
  <si>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</si>
  <si>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</si>
  <si>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</si>
  <si>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</si>
  <si>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</si>
  <si>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</si>
  <si>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</si>
  <si>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208</t>
  </si>
  <si>
    <t>20805</t>
  </si>
  <si>
    <t>2080505</t>
  </si>
  <si>
    <t>20899</t>
  </si>
  <si>
    <t>2089999</t>
  </si>
  <si>
    <t>210</t>
  </si>
  <si>
    <t>21011</t>
  </si>
  <si>
    <t>2101101</t>
  </si>
  <si>
    <t>2101103</t>
  </si>
  <si>
    <t>213</t>
  </si>
  <si>
    <t>21301</t>
  </si>
  <si>
    <t>2130101</t>
  </si>
  <si>
    <t>2130803</t>
  </si>
  <si>
    <t>221</t>
  </si>
  <si>
    <t>22102</t>
  </si>
  <si>
    <t>2210201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</si>
  <si>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</si>
  <si>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</si>
  <si>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</si>
  <si>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</si>
  <si>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</si>
  <si>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</si>
  <si>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301</t>
  </si>
  <si>
    <t>工资福利支出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</si>
  <si>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</si>
  <si>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</si>
  <si>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</si>
  <si>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</si>
  <si>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</si>
  <si>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</si>
  <si>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</si>
  <si>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</si>
  <si>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30102</t>
  </si>
  <si>
    <t>津贴补贴</t>
  </si>
  <si>
    <t>30101</t>
  </si>
  <si>
    <t>基本工资</t>
  </si>
  <si>
    <t>30103</t>
  </si>
  <si>
    <t>奖金</t>
  </si>
  <si>
    <t>30107</t>
  </si>
  <si>
    <t>绩效工资</t>
  </si>
  <si>
    <t>30113</t>
  </si>
  <si>
    <t>303</t>
  </si>
  <si>
    <t>对个人和家庭的补助</t>
  </si>
  <si>
    <t>30307</t>
  </si>
  <si>
    <t>医疗费补助</t>
  </si>
  <si>
    <t>30305</t>
  </si>
  <si>
    <t>生活补助</t>
  </si>
  <si>
    <t>302</t>
  </si>
  <si>
    <t>商品和服务支出</t>
  </si>
  <si>
    <t>30299</t>
  </si>
  <si>
    <t>其他商品和服务支出</t>
  </si>
  <si>
    <t>30206</t>
  </si>
  <si>
    <t>电费</t>
  </si>
  <si>
    <t>30231</t>
  </si>
  <si>
    <t>公务用车运行维护费</t>
  </si>
  <si>
    <t>30208</t>
  </si>
  <si>
    <t>取暖费</t>
  </si>
  <si>
    <t>30205</t>
  </si>
  <si>
    <t>水费</t>
  </si>
  <si>
    <t>30202</t>
  </si>
  <si>
    <t>印刷费</t>
  </si>
  <si>
    <t>30201</t>
  </si>
  <si>
    <t>办公费</t>
  </si>
  <si>
    <t>30239</t>
  </si>
  <si>
    <t>其他交通费用</t>
  </si>
  <si>
    <t>30211</t>
  </si>
  <si>
    <t>差旅费</t>
  </si>
  <si>
    <t>30228</t>
  </si>
  <si>
    <t>工会经费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</si>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</sst>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-mm\-dd"/>
  </numFmts>
  <fonts count="3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11"/>
      <color indexed="8"/>
      <name val="宋体"/>
      <charset val="1"/>
      <scheme val="minor"/>
    </font>
    <font>
      <sz val="9"/>
      <color indexed="8"/>
      <name val="宋体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sz val="11"/>
      <name val="宋体"/>
      <charset val="1"/>
      <scheme val="minor"/>
    </font>
    <font>
      <sz val="10"/>
      <name val="宋体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9"/>
      <name val="宋体"/>
      <charset val="134"/>
    </font>
    <font>
      <sz val="12"/>
      <name val="宋体"/>
      <charset val="134"/>
    </font>
    <font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lightGrid">
        <f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9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4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4" fontId="7" fillId="0" borderId="3" xfId="0" applyNumberFormat="1" applyFont="1" applyBorder="1" applyAlignment="1">
      <alignment horizontal="right" vertical="center" wrapText="1"/>
    </xf>
    <xf numFmtId="4" fontId="7" fillId="0" borderId="2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176" fontId="0" fillId="0" borderId="0" xfId="0" applyNumberFormat="1" applyFont="1">
      <alignment vertical="center"/>
    </xf>
    <xf numFmtId="0" fontId="9" fillId="0" borderId="0" xfId="0" applyFont="1" applyFill="1">
      <alignment vertical="center"/>
    </xf>
    <xf numFmtId="176" fontId="1" fillId="0" borderId="0" xfId="0" applyNumberFormat="1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6" fillId="0" borderId="0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76" fontId="8" fillId="0" borderId="3" xfId="0" applyNumberFormat="1" applyFont="1" applyBorder="1" applyAlignment="1">
      <alignment horizontal="right" vertical="center" wrapText="1"/>
    </xf>
    <xf numFmtId="4" fontId="8" fillId="0" borderId="3" xfId="0" applyNumberFormat="1" applyFont="1" applyBorder="1" applyAlignment="1">
      <alignment horizontal="right" vertical="center" wrapText="1"/>
    </xf>
    <xf numFmtId="4" fontId="8" fillId="0" borderId="2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176" fontId="6" fillId="0" borderId="3" xfId="0" applyNumberFormat="1" applyFont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4" fontId="10" fillId="3" borderId="4" xfId="0" applyNumberFormat="1" applyFont="1" applyFill="1" applyBorder="1" applyAlignment="1"/>
    <xf numFmtId="176" fontId="6" fillId="0" borderId="2" xfId="0" applyNumberFormat="1" applyFont="1" applyFill="1" applyBorder="1" applyAlignment="1">
      <alignment horizontal="right" vertical="center" wrapText="1"/>
    </xf>
    <xf numFmtId="176" fontId="8" fillId="0" borderId="2" xfId="0" applyNumberFormat="1" applyFont="1" applyFill="1" applyBorder="1" applyAlignment="1">
      <alignment horizontal="right" vertical="center" wrapText="1"/>
    </xf>
    <xf numFmtId="4" fontId="8" fillId="0" borderId="2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6" fillId="0" borderId="3" xfId="0" applyFont="1" applyBorder="1" applyAlignment="1">
      <alignment vertical="center" wrapText="1"/>
    </xf>
    <xf numFmtId="176" fontId="6" fillId="0" borderId="3" xfId="0" applyNumberFormat="1" applyFont="1" applyBorder="1" applyAlignment="1">
      <alignment vertical="center" wrapText="1"/>
    </xf>
    <xf numFmtId="176" fontId="6" fillId="0" borderId="2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vertical="center" wrapText="1"/>
    </xf>
    <xf numFmtId="176" fontId="8" fillId="0" borderId="3" xfId="0" applyNumberFormat="1" applyFont="1" applyBorder="1" applyAlignment="1">
      <alignment vertical="center" wrapText="1"/>
    </xf>
    <xf numFmtId="176" fontId="8" fillId="0" borderId="2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176" fontId="7" fillId="0" borderId="3" xfId="0" applyNumberFormat="1" applyFont="1" applyBorder="1" applyAlignment="1">
      <alignment horizontal="right" vertical="center" wrapText="1"/>
    </xf>
    <xf numFmtId="176" fontId="7" fillId="0" borderId="2" xfId="0" applyNumberFormat="1" applyFont="1" applyBorder="1" applyAlignment="1">
      <alignment horizontal="right" vertical="center" wrapText="1"/>
    </xf>
    <xf numFmtId="176" fontId="3" fillId="0" borderId="3" xfId="0" applyNumberFormat="1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177" fontId="15" fillId="0" borderId="0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B1" sqref="B1"/>
    </sheetView>
  </sheetViews>
  <sheetFormatPr defaultColWidth="10" defaultRowHeight="13.5"/>
  <cols>
    <col min="1" max="1" width="2.54166666666667" customWidth="1"/>
    <col min="2" max="2" width="11.6666666666667" customWidth="1"/>
    <col min="3" max="3" width="11.2583333333333" customWidth="1"/>
    <col min="4" max="4" width="13.975" customWidth="1"/>
    <col min="5" max="5" width="11.5083333333333" customWidth="1"/>
    <col min="6" max="6" width="13.975" customWidth="1"/>
    <col min="7" max="7" width="11.5083333333333" customWidth="1"/>
    <col min="8" max="9" width="9.76666666666667" customWidth="1"/>
    <col min="10" max="10" width="15.2" customWidth="1"/>
    <col min="11" max="13" width="9.76666666666667" customWidth="1"/>
  </cols>
  <sheetData>
    <row r="1" ht="24" customHeight="1" spans="1:13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 t="s">
        <v>0</v>
      </c>
    </row>
    <row r="2" ht="16.35" customHeight="1" spans="1:13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 t="s">
        <v>0</v>
      </c>
    </row>
    <row r="3" ht="26.05" customHeight="1" spans="1:13">
      <c r="A3" s="85"/>
      <c r="B3" s="86" t="s">
        <v>1</v>
      </c>
      <c r="C3" s="87">
        <v>112001</v>
      </c>
      <c r="D3" s="87"/>
      <c r="E3" s="87"/>
      <c r="F3" s="85"/>
      <c r="G3" s="85"/>
      <c r="H3" s="85"/>
      <c r="I3" s="85"/>
      <c r="J3" s="85"/>
      <c r="K3" s="85"/>
      <c r="L3" s="85"/>
      <c r="M3" s="85" t="s">
        <v>0</v>
      </c>
    </row>
    <row r="4" ht="26.05" customHeight="1" spans="1:13">
      <c r="A4" s="85"/>
      <c r="B4" s="86" t="s">
        <v>2</v>
      </c>
      <c r="C4" s="86" t="s">
        <v>3</v>
      </c>
      <c r="D4" s="86"/>
      <c r="E4" s="86"/>
      <c r="F4" s="85"/>
      <c r="G4" s="85"/>
      <c r="H4" s="85"/>
      <c r="I4" s="85"/>
      <c r="J4" s="85"/>
      <c r="K4" s="85"/>
      <c r="L4" s="85"/>
      <c r="M4" s="85" t="s">
        <v>0</v>
      </c>
    </row>
    <row r="5" ht="16.35" customHeight="1" spans="1:13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 t="s">
        <v>0</v>
      </c>
    </row>
    <row r="6" ht="89.9" customHeight="1" spans="1:13">
      <c r="A6" s="85"/>
      <c r="B6" s="88" t="s">
        <v>4</v>
      </c>
      <c r="C6" s="88"/>
      <c r="D6" s="88"/>
      <c r="E6" s="88"/>
      <c r="F6" s="88"/>
      <c r="G6" s="88"/>
      <c r="H6" s="88"/>
      <c r="I6" s="88"/>
      <c r="J6" s="88"/>
      <c r="K6" s="88"/>
      <c r="L6" s="85"/>
      <c r="M6" s="85" t="s">
        <v>0</v>
      </c>
    </row>
    <row r="7" ht="16.35" customHeight="1" spans="1:13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 t="s">
        <v>0</v>
      </c>
    </row>
    <row r="8" ht="16.35" customHeight="1" spans="1:13">
      <c r="A8" s="86"/>
      <c r="B8" s="86"/>
      <c r="C8" s="86"/>
      <c r="D8" s="86"/>
      <c r="E8" s="86"/>
      <c r="F8" s="86"/>
      <c r="G8" s="86"/>
      <c r="H8" s="86"/>
      <c r="I8" s="86"/>
      <c r="J8" s="86"/>
      <c r="K8" s="86"/>
      <c r="L8" s="85"/>
      <c r="M8" s="85" t="s">
        <v>0</v>
      </c>
    </row>
    <row r="9" ht="16.35" customHeight="1" spans="1:13">
      <c r="A9" s="86"/>
      <c r="B9" s="86"/>
      <c r="C9" s="86"/>
      <c r="D9" s="86"/>
      <c r="E9" s="86"/>
      <c r="F9" s="86"/>
      <c r="G9" s="86"/>
      <c r="H9" s="86"/>
      <c r="I9" s="86"/>
      <c r="J9" s="86"/>
      <c r="K9" s="86"/>
      <c r="L9" s="85"/>
      <c r="M9" s="85" t="s">
        <v>0</v>
      </c>
    </row>
    <row r="10" ht="26.05" customHeight="1" spans="1:13">
      <c r="A10" s="86"/>
      <c r="B10" s="86" t="s">
        <v>5</v>
      </c>
      <c r="C10" s="86"/>
      <c r="F10" s="89" t="s">
        <v>6</v>
      </c>
      <c r="G10" s="90">
        <v>46119</v>
      </c>
      <c r="H10" s="86"/>
      <c r="I10" s="86"/>
      <c r="J10" s="86"/>
      <c r="K10" s="86"/>
      <c r="L10" s="85"/>
      <c r="M10" s="85" t="s">
        <v>0</v>
      </c>
    </row>
    <row r="11" ht="16.35" customHeight="1" spans="1:13">
      <c r="A11" s="86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5"/>
      <c r="M11" s="85" t="s">
        <v>0</v>
      </c>
    </row>
    <row r="12" ht="16.35" customHeight="1" spans="1:13">
      <c r="A12" s="86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5"/>
      <c r="M12" s="85" t="s">
        <v>0</v>
      </c>
    </row>
    <row r="13" ht="16.35" customHeight="1" spans="1:13">
      <c r="A13" s="86"/>
      <c r="B13" s="86"/>
      <c r="C13" s="89" t="s">
        <v>7</v>
      </c>
      <c r="D13" s="86" t="s">
        <v>8</v>
      </c>
      <c r="E13" s="86"/>
      <c r="F13" s="89" t="s">
        <v>9</v>
      </c>
      <c r="G13" s="86" t="s">
        <v>10</v>
      </c>
      <c r="H13" s="86"/>
      <c r="I13" s="89" t="s">
        <v>11</v>
      </c>
      <c r="J13" s="86" t="s">
        <v>12</v>
      </c>
      <c r="K13" s="86"/>
      <c r="L13" s="85"/>
      <c r="M13" s="85" t="s">
        <v>0</v>
      </c>
    </row>
    <row r="14" ht="16.35" customHeight="1" spans="1:13">
      <c r="A14" s="85"/>
      <c r="B14" s="85"/>
      <c r="C14" s="85" t="s">
        <v>13</v>
      </c>
      <c r="D14" s="85"/>
      <c r="E14" s="85"/>
      <c r="F14" s="85"/>
      <c r="G14" s="85"/>
      <c r="H14" s="85"/>
      <c r="I14" s="85"/>
      <c r="J14" s="85"/>
      <c r="K14" s="85"/>
      <c r="L14" s="85"/>
      <c r="M14" s="85"/>
    </row>
    <row r="15" ht="16.35" customHeight="1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E3"/>
    <mergeCell ref="C4:E4"/>
    <mergeCell ref="B6:K6"/>
    <mergeCell ref="G10:H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" sqref="A1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247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36</v>
      </c>
    </row>
    <row r="4" ht="26.05" customHeight="1" spans="1:8">
      <c r="A4" s="4" t="s">
        <v>171</v>
      </c>
      <c r="B4" s="10" t="s">
        <v>248</v>
      </c>
      <c r="C4" s="10"/>
      <c r="D4" s="10"/>
      <c r="E4" s="10"/>
      <c r="F4" s="10"/>
      <c r="G4" s="10" t="s">
        <v>249</v>
      </c>
      <c r="H4" s="5" t="s">
        <v>250</v>
      </c>
    </row>
    <row r="5" ht="26.05" customHeight="1" spans="1:8">
      <c r="A5" s="4"/>
      <c r="B5" s="10" t="s">
        <v>102</v>
      </c>
      <c r="C5" s="10" t="s">
        <v>251</v>
      </c>
      <c r="D5" s="10" t="s">
        <v>252</v>
      </c>
      <c r="E5" s="10" t="s">
        <v>253</v>
      </c>
      <c r="F5" s="10"/>
      <c r="G5" s="10"/>
      <c r="H5" s="5"/>
    </row>
    <row r="6" ht="26.05" customHeight="1" spans="1:8">
      <c r="A6" s="4"/>
      <c r="B6" s="10"/>
      <c r="C6" s="10"/>
      <c r="D6" s="10"/>
      <c r="E6" s="10" t="s">
        <v>254</v>
      </c>
      <c r="F6" s="10" t="s">
        <v>255</v>
      </c>
      <c r="G6" s="10"/>
      <c r="H6" s="5"/>
    </row>
    <row r="7" ht="26.05" customHeight="1" spans="1:8">
      <c r="A7" s="6" t="s">
        <v>102</v>
      </c>
      <c r="B7" s="18">
        <v>2.5</v>
      </c>
      <c r="C7" s="18"/>
      <c r="D7" s="18"/>
      <c r="E7" s="18"/>
      <c r="F7" s="18">
        <v>2.5</v>
      </c>
      <c r="G7" s="18"/>
      <c r="H7" s="19"/>
    </row>
    <row r="8" ht="26.05" customHeight="1" spans="1:8">
      <c r="A8" s="6" t="s">
        <v>3</v>
      </c>
      <c r="B8" s="18">
        <v>2.5</v>
      </c>
      <c r="C8" s="18"/>
      <c r="D8" s="18"/>
      <c r="E8" s="18"/>
      <c r="F8" s="18">
        <v>2.5</v>
      </c>
      <c r="G8" s="18"/>
      <c r="H8" s="19"/>
    </row>
    <row r="9" ht="26.05" customHeight="1" spans="1:8">
      <c r="A9" s="8" t="s">
        <v>3</v>
      </c>
      <c r="B9" s="11">
        <v>2.5</v>
      </c>
      <c r="C9" s="11"/>
      <c r="D9" s="11"/>
      <c r="E9" s="11"/>
      <c r="F9" s="11">
        <v>2.5</v>
      </c>
      <c r="G9" s="11"/>
      <c r="H9" s="12"/>
    </row>
    <row r="10" ht="16.35" customHeight="1"/>
    <row r="11" ht="16.35" customHeight="1" spans="1:8">
      <c r="A11" s="1" t="s">
        <v>86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D25" sqref="D25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256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1" t="s">
        <v>36</v>
      </c>
      <c r="F3" s="1"/>
    </row>
    <row r="4" ht="26.05" customHeight="1" spans="1:6">
      <c r="A4" s="4" t="s">
        <v>257</v>
      </c>
      <c r="B4" s="10" t="s">
        <v>39</v>
      </c>
      <c r="C4" s="10" t="s">
        <v>102</v>
      </c>
      <c r="D4" s="10" t="s">
        <v>99</v>
      </c>
      <c r="E4" s="5" t="s">
        <v>100</v>
      </c>
      <c r="F4" s="1"/>
    </row>
    <row r="5" ht="26.05" customHeight="1" spans="1:6">
      <c r="A5" s="4" t="s">
        <v>199</v>
      </c>
      <c r="B5" s="10" t="s">
        <v>199</v>
      </c>
      <c r="C5" s="10">
        <v>1</v>
      </c>
      <c r="D5" s="10">
        <v>2</v>
      </c>
      <c r="E5" s="5">
        <v>3</v>
      </c>
      <c r="F5" s="1"/>
    </row>
    <row r="6" ht="26.05" customHeight="1" spans="1:6">
      <c r="A6" s="13">
        <v>1</v>
      </c>
      <c r="B6" s="14" t="s">
        <v>102</v>
      </c>
      <c r="C6" s="15">
        <v>105.60006</v>
      </c>
      <c r="D6" s="15">
        <v>105.60006</v>
      </c>
      <c r="E6" s="7"/>
      <c r="F6" s="1"/>
    </row>
    <row r="7" ht="26.05" customHeight="1" spans="1:6">
      <c r="A7" s="4">
        <v>2</v>
      </c>
      <c r="B7" s="16" t="s">
        <v>228</v>
      </c>
      <c r="C7" s="17">
        <v>15.5</v>
      </c>
      <c r="D7" s="17">
        <v>15.5</v>
      </c>
      <c r="E7" s="9"/>
      <c r="F7" s="1"/>
    </row>
    <row r="8" ht="26.05" customHeight="1" spans="1:6">
      <c r="A8" s="4">
        <v>3</v>
      </c>
      <c r="B8" s="16" t="s">
        <v>230</v>
      </c>
      <c r="C8" s="17">
        <v>2.2</v>
      </c>
      <c r="D8" s="17">
        <v>2.2</v>
      </c>
      <c r="E8" s="9"/>
      <c r="F8" s="1"/>
    </row>
    <row r="9" ht="26.05" customHeight="1" spans="1:6">
      <c r="A9" s="4">
        <v>4</v>
      </c>
      <c r="B9" s="16" t="s">
        <v>232</v>
      </c>
      <c r="C9" s="17">
        <v>2.5</v>
      </c>
      <c r="D9" s="17">
        <v>2.5</v>
      </c>
      <c r="E9" s="9"/>
      <c r="F9" s="1"/>
    </row>
    <row r="10" ht="26.05" customHeight="1" spans="1:6">
      <c r="A10" s="4">
        <v>5</v>
      </c>
      <c r="B10" s="16" t="s">
        <v>234</v>
      </c>
      <c r="C10" s="17">
        <v>24.47006</v>
      </c>
      <c r="D10" s="17">
        <v>24.47006</v>
      </c>
      <c r="E10" s="9"/>
      <c r="F10" s="1"/>
    </row>
    <row r="11" ht="26.05" customHeight="1" spans="1:6">
      <c r="A11" s="4">
        <v>6</v>
      </c>
      <c r="B11" s="16" t="s">
        <v>236</v>
      </c>
      <c r="C11" s="17">
        <v>0.18</v>
      </c>
      <c r="D11" s="17">
        <v>0.18</v>
      </c>
      <c r="E11" s="9"/>
      <c r="F11" s="1"/>
    </row>
    <row r="12" ht="26.05" customHeight="1" spans="1:6">
      <c r="A12" s="4">
        <v>7</v>
      </c>
      <c r="B12" s="16" t="s">
        <v>238</v>
      </c>
      <c r="C12" s="17">
        <v>35</v>
      </c>
      <c r="D12" s="17">
        <v>35</v>
      </c>
      <c r="E12" s="9"/>
      <c r="F12" s="1"/>
    </row>
    <row r="13" ht="26.05" customHeight="1" spans="1:6">
      <c r="A13" s="4">
        <v>8</v>
      </c>
      <c r="B13" s="16" t="s">
        <v>240</v>
      </c>
      <c r="C13" s="17">
        <v>21.75</v>
      </c>
      <c r="D13" s="17">
        <v>21.75</v>
      </c>
      <c r="E13" s="9"/>
      <c r="F13" s="1"/>
    </row>
    <row r="14" ht="26.05" customHeight="1" spans="1:6">
      <c r="A14" s="4">
        <v>9</v>
      </c>
      <c r="B14" s="16" t="s">
        <v>244</v>
      </c>
      <c r="C14" s="17">
        <v>4</v>
      </c>
      <c r="D14" s="17">
        <v>4</v>
      </c>
      <c r="E14" s="9"/>
      <c r="F14" s="1"/>
    </row>
    <row r="15" ht="16.35" customHeight="1"/>
    <row r="16" ht="16.35" customHeight="1" spans="1:6">
      <c r="A16" s="1" t="s">
        <v>86</v>
      </c>
      <c r="B16" s="1"/>
      <c r="C16" s="1"/>
      <c r="D16" s="1"/>
      <c r="E16" s="1"/>
    </row>
  </sheetData>
  <mergeCells count="2">
    <mergeCell ref="A2:E2"/>
    <mergeCell ref="A16:E1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1"/>
      <c r="B1" s="1"/>
    </row>
    <row r="2" ht="26.05" customHeight="1" spans="1:2">
      <c r="A2" s="2" t="s">
        <v>258</v>
      </c>
      <c r="B2" s="2"/>
    </row>
    <row r="3" ht="26.05" customHeight="1" spans="1:2">
      <c r="A3" s="1"/>
      <c r="B3" s="3" t="s">
        <v>36</v>
      </c>
    </row>
    <row r="4" ht="26.05" customHeight="1" spans="1:2">
      <c r="A4" s="4" t="s">
        <v>39</v>
      </c>
      <c r="B4" s="5" t="s">
        <v>40</v>
      </c>
    </row>
    <row r="5" ht="26.05" customHeight="1" spans="1:2">
      <c r="A5" s="8"/>
      <c r="B5" s="12"/>
    </row>
    <row r="6" ht="16.35" customHeight="1"/>
    <row r="7" ht="16.35" customHeight="1" spans="1:2">
      <c r="A7" s="1" t="s">
        <v>86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259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36</v>
      </c>
    </row>
    <row r="4" ht="26.05" customHeight="1" spans="1:5">
      <c r="A4" s="4" t="s">
        <v>171</v>
      </c>
      <c r="B4" s="10" t="s">
        <v>102</v>
      </c>
      <c r="C4" s="10" t="s">
        <v>260</v>
      </c>
      <c r="D4" s="10" t="s">
        <v>261</v>
      </c>
      <c r="E4" s="5" t="s">
        <v>262</v>
      </c>
    </row>
    <row r="5" ht="26.05" customHeight="1" spans="1:5">
      <c r="A5" s="4" t="s">
        <v>199</v>
      </c>
      <c r="B5" s="10">
        <v>1</v>
      </c>
      <c r="C5" s="10">
        <v>2</v>
      </c>
      <c r="D5" s="10">
        <v>3</v>
      </c>
      <c r="E5" s="5">
        <v>4</v>
      </c>
    </row>
    <row r="6" ht="26.05" customHeight="1" spans="1:5">
      <c r="A6" s="8"/>
      <c r="B6" s="11"/>
      <c r="C6" s="11"/>
      <c r="D6" s="11"/>
      <c r="E6" s="12"/>
    </row>
    <row r="7" ht="16.35" customHeight="1"/>
    <row r="8" ht="16.35" customHeight="1" spans="1:5">
      <c r="A8" s="1" t="s">
        <v>86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D27" sqref="D27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263</v>
      </c>
      <c r="B2" s="2"/>
    </row>
    <row r="3" ht="26.05" customHeight="1" spans="1:2">
      <c r="A3" s="3" t="s">
        <v>264</v>
      </c>
      <c r="B3" s="3"/>
    </row>
    <row r="4" ht="26.05" customHeight="1" spans="1:2">
      <c r="A4" s="4" t="s">
        <v>39</v>
      </c>
      <c r="B4" s="5" t="s">
        <v>40</v>
      </c>
    </row>
    <row r="5" ht="26.05" customHeight="1" spans="1:2">
      <c r="A5" s="4" t="s">
        <v>199</v>
      </c>
      <c r="B5" s="5">
        <v>1</v>
      </c>
    </row>
    <row r="6" ht="26.05" customHeight="1" spans="1:2">
      <c r="A6" s="6" t="s">
        <v>265</v>
      </c>
      <c r="B6" s="7">
        <v>0</v>
      </c>
    </row>
    <row r="7" ht="26.05" customHeight="1" spans="1:2">
      <c r="A7" s="6"/>
      <c r="B7" s="7">
        <v>0</v>
      </c>
    </row>
    <row r="8" ht="26.05" customHeight="1" spans="1:2">
      <c r="A8" s="8"/>
      <c r="B8" s="9">
        <v>0</v>
      </c>
    </row>
    <row r="9" ht="16.35" customHeight="1"/>
    <row r="10" ht="16.35" customHeight="1" spans="1:2">
      <c r="A10" s="1" t="s">
        <v>86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B4" sqref="B4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14</v>
      </c>
      <c r="C2" s="2"/>
    </row>
    <row r="3" ht="33.6" customHeight="1" spans="1:3">
      <c r="A3" s="79"/>
      <c r="B3" s="80" t="s">
        <v>15</v>
      </c>
      <c r="C3" s="81" t="s">
        <v>16</v>
      </c>
    </row>
    <row r="4" ht="32.55" customHeight="1" spans="1:3">
      <c r="A4" s="82"/>
      <c r="B4" s="83" t="s">
        <v>17</v>
      </c>
      <c r="C4" s="84" t="s">
        <v>0</v>
      </c>
    </row>
    <row r="5" ht="32.55" customHeight="1" spans="1:3">
      <c r="A5" s="82"/>
      <c r="B5" s="83" t="s">
        <v>18</v>
      </c>
      <c r="C5" s="84" t="s">
        <v>19</v>
      </c>
    </row>
    <row r="6" ht="32.55" customHeight="1" spans="1:3">
      <c r="A6" s="82"/>
      <c r="B6" s="83" t="s">
        <v>20</v>
      </c>
      <c r="C6" s="84" t="s">
        <v>21</v>
      </c>
    </row>
    <row r="7" ht="32.55" customHeight="1" spans="1:3">
      <c r="A7" s="82"/>
      <c r="B7" s="83" t="s">
        <v>22</v>
      </c>
      <c r="C7" s="84"/>
    </row>
    <row r="8" ht="32.55" customHeight="1" spans="1:3">
      <c r="A8" s="82"/>
      <c r="B8" s="83" t="s">
        <v>23</v>
      </c>
      <c r="C8" s="84" t="s">
        <v>24</v>
      </c>
    </row>
    <row r="9" ht="32.55" customHeight="1" spans="1:3">
      <c r="A9" s="82"/>
      <c r="B9" s="83" t="s">
        <v>25</v>
      </c>
      <c r="C9" s="84" t="s">
        <v>26</v>
      </c>
    </row>
    <row r="10" ht="32.55" customHeight="1" spans="1:3">
      <c r="A10" s="82"/>
      <c r="B10" s="83" t="s">
        <v>27</v>
      </c>
      <c r="C10" s="84" t="s">
        <v>28</v>
      </c>
    </row>
    <row r="11" ht="32.55" customHeight="1" spans="1:3">
      <c r="A11" s="82"/>
      <c r="B11" s="83" t="s">
        <v>29</v>
      </c>
      <c r="C11" s="84" t="s">
        <v>30</v>
      </c>
    </row>
    <row r="12" ht="32.55" customHeight="1" spans="1:3">
      <c r="A12" s="82"/>
      <c r="B12" s="83" t="s">
        <v>31</v>
      </c>
      <c r="C12" s="84"/>
    </row>
    <row r="13" ht="32.55" customHeight="1" spans="1:3">
      <c r="A13" s="1"/>
      <c r="B13" s="83" t="s">
        <v>32</v>
      </c>
      <c r="C13" s="84"/>
    </row>
    <row r="14" ht="32.55" customHeight="1" spans="1:3">
      <c r="A14" s="1"/>
      <c r="B14" s="83" t="s">
        <v>33</v>
      </c>
      <c r="C14" s="84" t="s">
        <v>0</v>
      </c>
    </row>
    <row r="15" ht="32.55" customHeight="1" spans="1:3">
      <c r="B15" s="83" t="s">
        <v>34</v>
      </c>
      <c r="C15" s="84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4" workbookViewId="0">
      <selection activeCell="D18" sqref="D18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35</v>
      </c>
      <c r="B2" s="2"/>
      <c r="C2" s="2"/>
      <c r="D2" s="2"/>
    </row>
    <row r="3" ht="26.05" customHeight="1" spans="1:4">
      <c r="A3" s="74"/>
      <c r="B3" s="74"/>
      <c r="C3" s="74"/>
      <c r="D3" s="75" t="s">
        <v>36</v>
      </c>
    </row>
    <row r="4" ht="26.05" customHeight="1" spans="1:4">
      <c r="A4" s="13" t="s">
        <v>37</v>
      </c>
      <c r="B4" s="13"/>
      <c r="C4" s="20" t="s">
        <v>38</v>
      </c>
      <c r="D4" s="20"/>
    </row>
    <row r="5" ht="26.05" customHeight="1" spans="1:4">
      <c r="A5" s="13" t="s">
        <v>39</v>
      </c>
      <c r="B5" s="21" t="s">
        <v>40</v>
      </c>
      <c r="C5" s="21" t="s">
        <v>39</v>
      </c>
      <c r="D5" s="20" t="s">
        <v>40</v>
      </c>
    </row>
    <row r="6" ht="26.05" customHeight="1" spans="1:4">
      <c r="A6" s="8" t="s">
        <v>41</v>
      </c>
      <c r="B6" s="76">
        <f>1161.77+26543.7</f>
        <v>27705.47</v>
      </c>
      <c r="C6" s="16" t="s">
        <v>42</v>
      </c>
      <c r="D6" s="42"/>
    </row>
    <row r="7" ht="26.05" customHeight="1" spans="1:4">
      <c r="A7" s="8" t="s">
        <v>43</v>
      </c>
      <c r="B7" s="41"/>
      <c r="C7" s="16" t="s">
        <v>44</v>
      </c>
      <c r="D7" s="42"/>
    </row>
    <row r="8" ht="26.05" customHeight="1" spans="1:4">
      <c r="A8" s="8" t="s">
        <v>45</v>
      </c>
      <c r="B8" s="41"/>
      <c r="C8" s="16" t="s">
        <v>46</v>
      </c>
      <c r="D8" s="42"/>
    </row>
    <row r="9" ht="26.05" customHeight="1" spans="1:4">
      <c r="A9" s="8" t="s">
        <v>47</v>
      </c>
      <c r="B9" s="41"/>
      <c r="C9" s="16" t="s">
        <v>48</v>
      </c>
      <c r="D9" s="42"/>
    </row>
    <row r="10" ht="26.05" customHeight="1" spans="1:4">
      <c r="A10" s="8" t="s">
        <v>49</v>
      </c>
      <c r="B10" s="41"/>
      <c r="C10" s="16" t="s">
        <v>50</v>
      </c>
      <c r="D10" s="42"/>
    </row>
    <row r="11" ht="26.05" customHeight="1" spans="1:4">
      <c r="A11" s="8" t="s">
        <v>51</v>
      </c>
      <c r="B11" s="41"/>
      <c r="C11" s="16" t="s">
        <v>52</v>
      </c>
      <c r="D11" s="42"/>
    </row>
    <row r="12" ht="26.05" customHeight="1" spans="1:4">
      <c r="A12" s="8" t="s">
        <v>53</v>
      </c>
      <c r="B12" s="41"/>
      <c r="C12" s="16" t="s">
        <v>54</v>
      </c>
      <c r="D12" s="42"/>
    </row>
    <row r="13" ht="26.05" customHeight="1" spans="1:4">
      <c r="A13" s="8" t="s">
        <v>55</v>
      </c>
      <c r="B13" s="41"/>
      <c r="C13" s="16" t="s">
        <v>56</v>
      </c>
      <c r="D13" s="42">
        <v>105.954064</v>
      </c>
    </row>
    <row r="14" ht="26.05" customHeight="1" spans="1:4">
      <c r="A14" s="8" t="s">
        <v>57</v>
      </c>
      <c r="B14" s="41"/>
      <c r="C14" s="16" t="s">
        <v>58</v>
      </c>
      <c r="D14" s="42"/>
    </row>
    <row r="15" ht="26.05" customHeight="1" spans="1:4">
      <c r="A15" s="8"/>
      <c r="B15" s="41"/>
      <c r="C15" s="16" t="s">
        <v>59</v>
      </c>
      <c r="D15" s="42">
        <v>94.851812</v>
      </c>
    </row>
    <row r="16" ht="26.05" customHeight="1" spans="1:4">
      <c r="A16" s="8"/>
      <c r="B16" s="41"/>
      <c r="C16" s="16" t="s">
        <v>60</v>
      </c>
      <c r="D16" s="42"/>
    </row>
    <row r="17" ht="26.05" customHeight="1" spans="1:4">
      <c r="A17" s="8"/>
      <c r="B17" s="41"/>
      <c r="C17" s="16" t="s">
        <v>61</v>
      </c>
      <c r="D17" s="42"/>
    </row>
    <row r="18" ht="26.05" customHeight="1" spans="1:4">
      <c r="A18" s="8"/>
      <c r="B18" s="41"/>
      <c r="C18" s="16" t="s">
        <v>62</v>
      </c>
      <c r="D18" s="77">
        <f>879.565102+38027.77</f>
        <v>38907.335102</v>
      </c>
    </row>
    <row r="19" ht="26.05" customHeight="1" spans="1:4">
      <c r="A19" s="8"/>
      <c r="B19" s="41"/>
      <c r="C19" s="16" t="s">
        <v>63</v>
      </c>
      <c r="D19" s="42"/>
    </row>
    <row r="20" ht="26.05" customHeight="1" spans="1:4">
      <c r="A20" s="8"/>
      <c r="B20" s="41"/>
      <c r="C20" s="16" t="s">
        <v>64</v>
      </c>
      <c r="D20" s="42"/>
    </row>
    <row r="21" ht="26.05" customHeight="1" spans="1:4">
      <c r="A21" s="8"/>
      <c r="B21" s="41"/>
      <c r="C21" s="16" t="s">
        <v>65</v>
      </c>
      <c r="D21" s="42"/>
    </row>
    <row r="22" ht="26.05" customHeight="1" spans="1:4">
      <c r="A22" s="8"/>
      <c r="B22" s="41"/>
      <c r="C22" s="16" t="s">
        <v>66</v>
      </c>
      <c r="D22" s="42"/>
    </row>
    <row r="23" ht="26.05" customHeight="1" spans="1:4">
      <c r="A23" s="8"/>
      <c r="B23" s="41"/>
      <c r="C23" s="16" t="s">
        <v>67</v>
      </c>
      <c r="D23" s="42"/>
    </row>
    <row r="24" ht="26.05" customHeight="1" spans="1:4">
      <c r="A24" s="8"/>
      <c r="B24" s="41"/>
      <c r="C24" s="16" t="s">
        <v>68</v>
      </c>
      <c r="D24" s="42"/>
    </row>
    <row r="25" ht="26.05" customHeight="1" spans="1:4">
      <c r="A25" s="8"/>
      <c r="B25" s="41"/>
      <c r="C25" s="16" t="s">
        <v>69</v>
      </c>
      <c r="D25" s="42">
        <v>81.400632</v>
      </c>
    </row>
    <row r="26" ht="26.05" customHeight="1" spans="1:4">
      <c r="A26" s="8"/>
      <c r="B26" s="41"/>
      <c r="C26" s="16" t="s">
        <v>70</v>
      </c>
      <c r="D26" s="42"/>
    </row>
    <row r="27" ht="26.05" customHeight="1" spans="1:4">
      <c r="A27" s="8"/>
      <c r="B27" s="41"/>
      <c r="C27" s="16" t="s">
        <v>71</v>
      </c>
      <c r="D27" s="42"/>
    </row>
    <row r="28" ht="26.05" customHeight="1" spans="1:4">
      <c r="A28" s="8"/>
      <c r="B28" s="41"/>
      <c r="C28" s="16" t="s">
        <v>72</v>
      </c>
      <c r="D28" s="42"/>
    </row>
    <row r="29" ht="26.05" customHeight="1" spans="1:4">
      <c r="A29" s="8"/>
      <c r="B29" s="41"/>
      <c r="C29" s="16" t="s">
        <v>73</v>
      </c>
      <c r="D29" s="42"/>
    </row>
    <row r="30" ht="26.05" customHeight="1" spans="1:4">
      <c r="A30" s="8"/>
      <c r="B30" s="41"/>
      <c r="C30" s="16" t="s">
        <v>74</v>
      </c>
      <c r="D30" s="42"/>
    </row>
    <row r="31" ht="26.05" customHeight="1" spans="1:4">
      <c r="A31" s="8"/>
      <c r="B31" s="41"/>
      <c r="C31" s="16" t="s">
        <v>75</v>
      </c>
      <c r="D31" s="42"/>
    </row>
    <row r="32" ht="26.05" customHeight="1" spans="1:4">
      <c r="A32" s="8"/>
      <c r="B32" s="41"/>
      <c r="C32" s="16" t="s">
        <v>76</v>
      </c>
      <c r="D32" s="42"/>
    </row>
    <row r="33" ht="26.05" customHeight="1" spans="1:4">
      <c r="A33" s="8"/>
      <c r="B33" s="41"/>
      <c r="C33" s="16" t="s">
        <v>77</v>
      </c>
      <c r="D33" s="42"/>
    </row>
    <row r="34" ht="26.05" customHeight="1" spans="1:4">
      <c r="A34" s="8"/>
      <c r="B34" s="41"/>
      <c r="C34" s="16" t="s">
        <v>78</v>
      </c>
      <c r="D34" s="42"/>
    </row>
    <row r="35" ht="26.05" customHeight="1" spans="1:4">
      <c r="A35" s="8"/>
      <c r="B35" s="41"/>
      <c r="C35" s="16" t="s">
        <v>79</v>
      </c>
      <c r="D35" s="42"/>
    </row>
    <row r="36" ht="26.05" customHeight="1" spans="1:4">
      <c r="A36" s="8"/>
      <c r="B36" s="17"/>
      <c r="C36" s="16"/>
      <c r="D36" s="9"/>
    </row>
    <row r="37" ht="26.05" customHeight="1" spans="1:4">
      <c r="A37" s="8"/>
      <c r="B37" s="17"/>
      <c r="C37" s="16"/>
      <c r="D37" s="9"/>
    </row>
    <row r="38" ht="26.05" customHeight="1" spans="1:4">
      <c r="A38" s="8"/>
      <c r="B38" s="17"/>
      <c r="C38" s="16"/>
      <c r="D38" s="9"/>
    </row>
    <row r="39" ht="26.05" customHeight="1" spans="1:4">
      <c r="A39" s="6" t="s">
        <v>80</v>
      </c>
      <c r="B39" s="78">
        <f>SUM(B6:B38)</f>
        <v>27705.47</v>
      </c>
      <c r="C39" s="14" t="s">
        <v>81</v>
      </c>
      <c r="D39" s="7">
        <f>SUM(D6:D38)</f>
        <v>39189.54161</v>
      </c>
    </row>
    <row r="40" ht="26.05" customHeight="1" spans="1:4">
      <c r="A40" s="6" t="s">
        <v>82</v>
      </c>
      <c r="B40" s="78">
        <v>11484.07</v>
      </c>
      <c r="C40" s="14" t="s">
        <v>83</v>
      </c>
      <c r="D40" s="7"/>
    </row>
    <row r="41" ht="26.05" customHeight="1" spans="1:4">
      <c r="A41" s="8"/>
      <c r="B41" s="17"/>
      <c r="C41" s="16"/>
      <c r="D41" s="9"/>
    </row>
    <row r="42" ht="26.05" customHeight="1" spans="1:4">
      <c r="A42" s="6" t="s">
        <v>84</v>
      </c>
      <c r="B42" s="78">
        <f>SUM(B39:B40)</f>
        <v>39189.54</v>
      </c>
      <c r="C42" s="14" t="s">
        <v>85</v>
      </c>
      <c r="D42" s="7">
        <f>SUM(D39:D40)</f>
        <v>39189.54161</v>
      </c>
    </row>
    <row r="43" ht="16.35" customHeight="1"/>
    <row r="44" ht="16.35" customHeight="1" spans="1:4">
      <c r="A44" s="1" t="s">
        <v>86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5" sqref="B5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87</v>
      </c>
      <c r="B2" s="2"/>
    </row>
    <row r="3" ht="26.05" customHeight="1" spans="1:2">
      <c r="A3" s="40"/>
      <c r="B3" s="3" t="s">
        <v>36</v>
      </c>
    </row>
    <row r="4" ht="26.05" customHeight="1" spans="1:2">
      <c r="A4" s="13" t="s">
        <v>39</v>
      </c>
      <c r="B4" s="20" t="s">
        <v>40</v>
      </c>
    </row>
    <row r="5" ht="26.05" customHeight="1" spans="1:2">
      <c r="A5" s="8" t="s">
        <v>88</v>
      </c>
      <c r="B5" s="9">
        <f>1161.77161+26543.7</f>
        <v>27705.47161</v>
      </c>
    </row>
    <row r="6" ht="26.05" customHeight="1" spans="1:2">
      <c r="A6" s="8" t="s">
        <v>89</v>
      </c>
      <c r="B6" s="9">
        <f>1161.77161+26543.7</f>
        <v>27705.47161</v>
      </c>
    </row>
    <row r="7" ht="26.05" customHeight="1" spans="1:2">
      <c r="A7" s="8" t="s">
        <v>90</v>
      </c>
      <c r="B7" s="9">
        <f>1161.77161+26543.7</f>
        <v>27705.47161</v>
      </c>
    </row>
    <row r="8" ht="26.05" customHeight="1" spans="1:2">
      <c r="A8" s="8" t="s">
        <v>91</v>
      </c>
      <c r="B8" s="9">
        <v>11484.07</v>
      </c>
    </row>
    <row r="9" ht="26.05" customHeight="1" spans="1:2">
      <c r="A9" s="38" t="s">
        <v>92</v>
      </c>
      <c r="B9" s="12">
        <v>11484.07</v>
      </c>
    </row>
    <row r="10" ht="26.05" customHeight="1" spans="1:2">
      <c r="A10" s="38" t="s">
        <v>93</v>
      </c>
      <c r="B10" s="12"/>
    </row>
    <row r="11" ht="26.05" customHeight="1" spans="1:2">
      <c r="A11" s="38" t="s">
        <v>94</v>
      </c>
      <c r="B11" s="12"/>
    </row>
    <row r="12" ht="26.05" customHeight="1" spans="1:2">
      <c r="A12" s="38" t="s">
        <v>95</v>
      </c>
      <c r="B12" s="12">
        <f>SUM(B5,B8)</f>
        <v>39189.54161</v>
      </c>
    </row>
    <row r="13" ht="14.65" customHeight="1"/>
    <row r="14" ht="26.05" customHeight="1" spans="1:2">
      <c r="A14" s="1" t="s">
        <v>86</v>
      </c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opLeftCell="A4" workbookViewId="0">
      <selection activeCell="D20" sqref="D20:E20"/>
    </sheetView>
  </sheetViews>
  <sheetFormatPr defaultColWidth="10" defaultRowHeight="13.5" outlineLevelCol="4"/>
  <cols>
    <col min="1" max="1" width="41.25" customWidth="1"/>
    <col min="2" max="2" width="15.0666666666667" style="44" customWidth="1"/>
    <col min="3" max="3" width="13.7" customWidth="1"/>
    <col min="4" max="4" width="13.3" customWidth="1"/>
    <col min="5" max="5" width="12.625" style="45" customWidth="1"/>
  </cols>
  <sheetData>
    <row r="1" ht="16.35" customHeight="1" spans="1:5">
      <c r="A1" s="1"/>
      <c r="B1" s="46"/>
      <c r="C1" s="1"/>
      <c r="D1" s="1"/>
      <c r="E1" s="47"/>
    </row>
    <row r="2" ht="26.05" customHeight="1" spans="1:5">
      <c r="A2" s="2" t="s">
        <v>96</v>
      </c>
      <c r="B2" s="48"/>
      <c r="C2" s="2"/>
      <c r="D2" s="2"/>
      <c r="E2" s="49"/>
    </row>
    <row r="3" ht="26.05" customHeight="1" spans="1:5">
      <c r="A3" s="40"/>
      <c r="B3" s="50"/>
      <c r="C3" s="40"/>
      <c r="D3" s="40"/>
      <c r="E3" s="47" t="s">
        <v>36</v>
      </c>
    </row>
    <row r="4" ht="26.05" customHeight="1" spans="1:5">
      <c r="A4" s="51" t="s">
        <v>97</v>
      </c>
      <c r="B4" s="52" t="s">
        <v>98</v>
      </c>
      <c r="C4" s="53" t="s">
        <v>99</v>
      </c>
      <c r="D4" s="53" t="s">
        <v>100</v>
      </c>
      <c r="E4" s="54" t="s">
        <v>101</v>
      </c>
    </row>
    <row r="5" ht="26.05" customHeight="1" spans="1:5">
      <c r="A5" s="55" t="s">
        <v>102</v>
      </c>
      <c r="B5" s="56">
        <v>39189.54</v>
      </c>
      <c r="C5" s="57">
        <v>1161.77161</v>
      </c>
      <c r="D5" s="57">
        <f>SUM(D18)</f>
        <v>26543.7</v>
      </c>
      <c r="E5" s="58">
        <f>SUM(E6,E18)</f>
        <v>11484.074702</v>
      </c>
    </row>
    <row r="6" ht="26.05" customHeight="1" spans="1:5">
      <c r="A6" s="55" t="s">
        <v>103</v>
      </c>
      <c r="B6" s="56">
        <v>139.216865</v>
      </c>
      <c r="C6" s="57">
        <v>105.954064</v>
      </c>
      <c r="D6" s="57"/>
      <c r="E6" s="58">
        <f>SUM(E7,E10,E12)</f>
        <v>33.262801</v>
      </c>
    </row>
    <row r="7" ht="26.05" customHeight="1" spans="1:5">
      <c r="A7" s="55" t="s">
        <v>104</v>
      </c>
      <c r="B7" s="56">
        <v>107.697655</v>
      </c>
      <c r="C7" s="57">
        <v>101.94472</v>
      </c>
      <c r="D7" s="57"/>
      <c r="E7" s="58">
        <f>SUM(E9)</f>
        <v>5.752935</v>
      </c>
    </row>
    <row r="8" ht="26.05" customHeight="1" spans="1:5">
      <c r="A8" s="59" t="s">
        <v>105</v>
      </c>
      <c r="B8" s="60">
        <v>101.94472</v>
      </c>
      <c r="C8" s="61">
        <v>101.94472</v>
      </c>
      <c r="D8" s="61"/>
      <c r="E8" s="62"/>
    </row>
    <row r="9" ht="26.05" customHeight="1" spans="1:5">
      <c r="A9" s="63" t="s">
        <v>106</v>
      </c>
      <c r="B9" s="64">
        <v>5.752935</v>
      </c>
      <c r="C9" s="61"/>
      <c r="D9" s="61"/>
      <c r="E9" s="62">
        <v>5.752935</v>
      </c>
    </row>
    <row r="10" s="29" customFormat="1" ht="26.05" customHeight="1" spans="1:5">
      <c r="A10" s="55" t="s">
        <v>107</v>
      </c>
      <c r="B10" s="65">
        <f>SUM(B11)</f>
        <v>27.509866</v>
      </c>
      <c r="C10" s="57"/>
      <c r="D10" s="57"/>
      <c r="E10" s="58">
        <f>SUM(E11)</f>
        <v>27.509866</v>
      </c>
    </row>
    <row r="11" ht="26.05" customHeight="1" spans="1:5">
      <c r="A11" s="63" t="s">
        <v>108</v>
      </c>
      <c r="B11" s="64">
        <v>27.509866</v>
      </c>
      <c r="C11" s="57"/>
      <c r="D11" s="57"/>
      <c r="E11" s="62">
        <v>27.509866</v>
      </c>
    </row>
    <row r="12" ht="26.05" customHeight="1" spans="1:5">
      <c r="A12" s="55" t="s">
        <v>109</v>
      </c>
      <c r="B12" s="56">
        <v>4.009344</v>
      </c>
      <c r="C12" s="57">
        <v>4.009344</v>
      </c>
      <c r="D12" s="57"/>
      <c r="E12" s="58"/>
    </row>
    <row r="13" ht="26.05" customHeight="1" spans="1:5">
      <c r="A13" s="59" t="s">
        <v>109</v>
      </c>
      <c r="B13" s="60">
        <v>4.009344</v>
      </c>
      <c r="C13" s="61">
        <v>4.009344</v>
      </c>
      <c r="D13" s="61"/>
      <c r="E13" s="62"/>
    </row>
    <row r="14" ht="26.05" customHeight="1" spans="1:5">
      <c r="A14" s="55" t="s">
        <v>110</v>
      </c>
      <c r="B14" s="56">
        <v>94.851812</v>
      </c>
      <c r="C14" s="57">
        <v>94.851812</v>
      </c>
      <c r="D14" s="57"/>
      <c r="E14" s="58"/>
    </row>
    <row r="15" ht="26.05" customHeight="1" spans="1:5">
      <c r="A15" s="55" t="s">
        <v>111</v>
      </c>
      <c r="B15" s="56">
        <v>94.851812</v>
      </c>
      <c r="C15" s="57">
        <v>94.851812</v>
      </c>
      <c r="D15" s="57"/>
      <c r="E15" s="58"/>
    </row>
    <row r="16" ht="26.05" customHeight="1" spans="1:5">
      <c r="A16" s="59" t="s">
        <v>112</v>
      </c>
      <c r="B16" s="60">
        <v>82.351076</v>
      </c>
      <c r="C16" s="61">
        <v>82.351076</v>
      </c>
      <c r="D16" s="61"/>
      <c r="E16" s="62"/>
    </row>
    <row r="17" ht="26.05" customHeight="1" spans="1:5">
      <c r="A17" s="59" t="s">
        <v>113</v>
      </c>
      <c r="B17" s="60">
        <v>12.500736</v>
      </c>
      <c r="C17" s="61">
        <v>12.500736</v>
      </c>
      <c r="D17" s="61"/>
      <c r="E17" s="62"/>
    </row>
    <row r="18" ht="26.05" customHeight="1" spans="1:5">
      <c r="A18" s="55" t="s">
        <v>114</v>
      </c>
      <c r="B18" s="56">
        <v>38874.077003</v>
      </c>
      <c r="C18" s="57">
        <v>879.565102</v>
      </c>
      <c r="D18" s="66">
        <f>SUM(D19,D29,D33)</f>
        <v>26543.7</v>
      </c>
      <c r="E18" s="58">
        <f>SUM(E29,E19)</f>
        <v>11450.811901</v>
      </c>
    </row>
    <row r="19" ht="26.05" customHeight="1" spans="1:5">
      <c r="A19" s="55" t="s">
        <v>115</v>
      </c>
      <c r="B19" s="56">
        <v>25928.885419</v>
      </c>
      <c r="C19" s="57">
        <v>879.565102</v>
      </c>
      <c r="D19" s="66">
        <v>13919.7</v>
      </c>
      <c r="E19" s="58">
        <f>SUM(E20:E28)</f>
        <v>11129.620317</v>
      </c>
    </row>
    <row r="20" ht="26.05" customHeight="1" spans="1:5">
      <c r="A20" s="59" t="s">
        <v>116</v>
      </c>
      <c r="B20" s="60">
        <v>4146.491951</v>
      </c>
      <c r="C20" s="61">
        <v>879.565102</v>
      </c>
      <c r="D20" s="67">
        <v>1093.06</v>
      </c>
      <c r="E20" s="62">
        <v>2173.866849</v>
      </c>
    </row>
    <row r="21" ht="26.05" customHeight="1" spans="1:5">
      <c r="A21" s="68" t="s">
        <v>117</v>
      </c>
      <c r="B21" s="69">
        <v>99.75667</v>
      </c>
      <c r="C21" s="61"/>
      <c r="D21" s="67">
        <v>79.64</v>
      </c>
      <c r="E21" s="62">
        <v>20.11667</v>
      </c>
    </row>
    <row r="22" ht="26.05" customHeight="1" spans="1:5">
      <c r="A22" s="68" t="s">
        <v>118</v>
      </c>
      <c r="B22" s="70">
        <v>6819</v>
      </c>
      <c r="C22" s="61"/>
      <c r="D22" s="67">
        <v>6819</v>
      </c>
      <c r="E22" s="62"/>
    </row>
    <row r="23" ht="26.05" customHeight="1" spans="1:5">
      <c r="A23" s="68" t="s">
        <v>119</v>
      </c>
      <c r="B23" s="69">
        <v>6679.68655</v>
      </c>
      <c r="C23" s="61"/>
      <c r="D23" s="67">
        <v>5378</v>
      </c>
      <c r="E23" s="62">
        <v>1301.68655</v>
      </c>
    </row>
    <row r="24" ht="26.05" customHeight="1" spans="1:5">
      <c r="A24" s="68" t="s">
        <v>120</v>
      </c>
      <c r="B24" s="70">
        <v>543</v>
      </c>
      <c r="C24" s="61"/>
      <c r="D24" s="67">
        <v>543</v>
      </c>
      <c r="E24" s="62"/>
    </row>
    <row r="25" ht="26.05" customHeight="1" spans="1:5">
      <c r="A25" s="63" t="s">
        <v>121</v>
      </c>
      <c r="B25" s="64">
        <v>52.322</v>
      </c>
      <c r="C25" s="61"/>
      <c r="D25" s="67"/>
      <c r="E25" s="62">
        <v>52.322</v>
      </c>
    </row>
    <row r="26" ht="26.05" customHeight="1" spans="1:5">
      <c r="A26" s="68" t="s">
        <v>122</v>
      </c>
      <c r="B26" s="64">
        <v>87.29</v>
      </c>
      <c r="C26" s="61"/>
      <c r="D26" s="67"/>
      <c r="E26" s="62">
        <v>87.29</v>
      </c>
    </row>
    <row r="27" ht="26.05" customHeight="1" spans="1:5">
      <c r="A27" s="68" t="s">
        <v>123</v>
      </c>
      <c r="B27" s="69">
        <v>2024.958248</v>
      </c>
      <c r="C27" s="61"/>
      <c r="D27" s="67">
        <v>7</v>
      </c>
      <c r="E27" s="62">
        <v>2017.958248</v>
      </c>
    </row>
    <row r="28" s="29" customFormat="1" ht="26.05" customHeight="1" spans="1:5">
      <c r="A28" s="68" t="s">
        <v>124</v>
      </c>
      <c r="B28" s="64">
        <v>5476.38</v>
      </c>
      <c r="C28" s="57"/>
      <c r="D28" s="66"/>
      <c r="E28" s="62">
        <v>5476.38</v>
      </c>
    </row>
    <row r="29" s="29" customFormat="1" ht="26.05" customHeight="1" spans="1:5">
      <c r="A29" s="71" t="s">
        <v>125</v>
      </c>
      <c r="B29" s="72">
        <v>11683.191584</v>
      </c>
      <c r="C29" s="57"/>
      <c r="D29" s="66">
        <f>3640+7722</f>
        <v>11362</v>
      </c>
      <c r="E29" s="58">
        <f>E30+E31+E32</f>
        <v>321.191584</v>
      </c>
    </row>
    <row r="30" ht="26.05" customHeight="1" spans="1:5">
      <c r="A30" s="63" t="s">
        <v>126</v>
      </c>
      <c r="B30" s="64">
        <v>14.382258</v>
      </c>
      <c r="C30" s="61"/>
      <c r="D30" s="66"/>
      <c r="E30" s="62">
        <v>14.382258</v>
      </c>
    </row>
    <row r="31" ht="26.05" customHeight="1" spans="1:5">
      <c r="A31" s="63" t="s">
        <v>127</v>
      </c>
      <c r="B31" s="64">
        <v>50</v>
      </c>
      <c r="C31" s="61"/>
      <c r="D31" s="66"/>
      <c r="E31" s="62">
        <v>50</v>
      </c>
    </row>
    <row r="32" ht="26.05" customHeight="1" spans="1:5">
      <c r="A32" s="68" t="s">
        <v>128</v>
      </c>
      <c r="B32" s="69">
        <v>11618.809326</v>
      </c>
      <c r="C32" s="61"/>
      <c r="D32" s="67">
        <f>3640+7722</f>
        <v>11362</v>
      </c>
      <c r="E32" s="62">
        <v>256.809326</v>
      </c>
    </row>
    <row r="33" ht="26.05" customHeight="1" spans="1:5">
      <c r="A33" s="71" t="s">
        <v>129</v>
      </c>
      <c r="B33" s="73">
        <v>1262</v>
      </c>
      <c r="C33" s="61"/>
      <c r="D33" s="66">
        <v>1262</v>
      </c>
      <c r="E33" s="62"/>
    </row>
    <row r="34" ht="26.05" customHeight="1" spans="1:5">
      <c r="A34" s="68" t="s">
        <v>130</v>
      </c>
      <c r="B34" s="70">
        <v>1262</v>
      </c>
      <c r="C34" s="61"/>
      <c r="D34" s="67">
        <v>1262</v>
      </c>
      <c r="E34" s="62"/>
    </row>
    <row r="35" ht="26.05" customHeight="1" spans="1:5">
      <c r="A35" s="55" t="s">
        <v>131</v>
      </c>
      <c r="B35" s="56">
        <v>81.400632</v>
      </c>
      <c r="C35" s="57">
        <v>81.400632</v>
      </c>
      <c r="D35" s="57"/>
      <c r="E35" s="58"/>
    </row>
    <row r="36" ht="26.05" customHeight="1" spans="1:5">
      <c r="A36" s="55" t="s">
        <v>132</v>
      </c>
      <c r="B36" s="56">
        <v>81.400632</v>
      </c>
      <c r="C36" s="57">
        <v>81.400632</v>
      </c>
      <c r="D36" s="57"/>
      <c r="E36" s="58"/>
    </row>
    <row r="37" ht="26.05" customHeight="1" spans="1:5">
      <c r="A37" s="59" t="s">
        <v>133</v>
      </c>
      <c r="B37" s="60">
        <v>81.400632</v>
      </c>
      <c r="C37" s="61">
        <v>81.400632</v>
      </c>
      <c r="D37" s="61"/>
      <c r="E37" s="62"/>
    </row>
    <row r="38" ht="19.55" customHeight="1"/>
    <row r="39" ht="19.55" customHeight="1" spans="1:5">
      <c r="A39" s="1" t="s">
        <v>86</v>
      </c>
      <c r="B39" s="46"/>
      <c r="C39" s="1"/>
      <c r="D39" s="1"/>
      <c r="E39" s="47"/>
    </row>
  </sheetData>
  <mergeCells count="2">
    <mergeCell ref="A2:E2"/>
    <mergeCell ref="A39:E39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D26" sqref="D26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134</v>
      </c>
      <c r="B2" s="2"/>
      <c r="C2" s="2"/>
      <c r="D2" s="2"/>
      <c r="E2" s="1"/>
      <c r="F2" s="1"/>
      <c r="G2" s="1"/>
    </row>
    <row r="3" ht="26.05" customHeight="1" spans="1:7">
      <c r="A3" s="40"/>
      <c r="B3" s="40"/>
      <c r="C3" s="3" t="s">
        <v>36</v>
      </c>
      <c r="D3" s="3"/>
      <c r="E3" s="40"/>
      <c r="F3" s="40"/>
      <c r="G3" s="40"/>
    </row>
    <row r="4" ht="26.05" customHeight="1" spans="1:7">
      <c r="A4" s="13" t="s">
        <v>37</v>
      </c>
      <c r="B4" s="13"/>
      <c r="C4" s="20" t="s">
        <v>38</v>
      </c>
      <c r="D4" s="20"/>
      <c r="E4" s="40"/>
      <c r="F4" s="40"/>
      <c r="G4" s="40"/>
    </row>
    <row r="5" ht="26.05" customHeight="1" spans="1:7">
      <c r="A5" s="13" t="s">
        <v>39</v>
      </c>
      <c r="B5" s="21" t="s">
        <v>40</v>
      </c>
      <c r="C5" s="21" t="s">
        <v>39</v>
      </c>
      <c r="D5" s="20" t="s">
        <v>102</v>
      </c>
      <c r="E5" s="40"/>
      <c r="F5" s="40"/>
      <c r="G5" s="40"/>
    </row>
    <row r="6" ht="26.05" customHeight="1" spans="1:7">
      <c r="A6" s="8" t="s">
        <v>135</v>
      </c>
      <c r="B6" s="11">
        <f>SUM(B7)</f>
        <v>27705.47161</v>
      </c>
      <c r="C6" s="16" t="s">
        <v>136</v>
      </c>
      <c r="D6" s="12">
        <f>SUM(D7:D34)</f>
        <v>27705.47161</v>
      </c>
      <c r="E6" s="40"/>
      <c r="F6" s="40"/>
      <c r="G6" s="40"/>
    </row>
    <row r="7" ht="26.05" customHeight="1" spans="1:7">
      <c r="A7" s="8" t="s">
        <v>137</v>
      </c>
      <c r="B7" s="41">
        <v>27705.47161</v>
      </c>
      <c r="C7" s="16" t="s">
        <v>138</v>
      </c>
      <c r="D7" s="42"/>
      <c r="E7" s="40"/>
      <c r="F7" s="40"/>
      <c r="G7" s="40"/>
    </row>
    <row r="8" ht="26.05" customHeight="1" spans="1:7">
      <c r="A8" s="8" t="s">
        <v>139</v>
      </c>
      <c r="B8" s="41"/>
      <c r="C8" s="16" t="s">
        <v>140</v>
      </c>
      <c r="D8" s="42"/>
      <c r="E8" s="40"/>
      <c r="F8" s="40"/>
      <c r="G8" s="40"/>
    </row>
    <row r="9" ht="26.05" customHeight="1" spans="1:7">
      <c r="A9" s="8" t="s">
        <v>141</v>
      </c>
      <c r="B9" s="41"/>
      <c r="C9" s="16" t="s">
        <v>142</v>
      </c>
      <c r="D9" s="42"/>
      <c r="E9" s="40"/>
      <c r="F9" s="40"/>
      <c r="G9" s="40"/>
    </row>
    <row r="10" ht="26.05" customHeight="1" spans="1:7">
      <c r="A10" s="8"/>
      <c r="B10" s="41"/>
      <c r="C10" s="16" t="s">
        <v>143</v>
      </c>
      <c r="D10" s="42"/>
      <c r="E10" s="40"/>
      <c r="F10" s="40"/>
      <c r="G10" s="40"/>
    </row>
    <row r="11" ht="26.05" customHeight="1" spans="1:7">
      <c r="A11" s="8"/>
      <c r="B11" s="41"/>
      <c r="C11" s="16" t="s">
        <v>144</v>
      </c>
      <c r="D11" s="42"/>
      <c r="E11" s="40"/>
      <c r="F11" s="40"/>
      <c r="G11" s="40"/>
    </row>
    <row r="12" ht="26.05" customHeight="1" spans="1:7">
      <c r="A12" s="8"/>
      <c r="B12" s="41"/>
      <c r="C12" s="16" t="s">
        <v>145</v>
      </c>
      <c r="D12" s="42"/>
      <c r="E12" s="40"/>
      <c r="F12" s="40"/>
      <c r="G12" s="40"/>
    </row>
    <row r="13" ht="26.05" customHeight="1" spans="1:7">
      <c r="A13" s="8"/>
      <c r="B13" s="41"/>
      <c r="C13" s="16" t="s">
        <v>146</v>
      </c>
      <c r="D13" s="42"/>
      <c r="E13" s="40"/>
      <c r="F13" s="40"/>
      <c r="G13" s="40"/>
    </row>
    <row r="14" ht="26.05" customHeight="1" spans="1:7">
      <c r="A14" s="8"/>
      <c r="B14" s="41"/>
      <c r="C14" s="16" t="s">
        <v>147</v>
      </c>
      <c r="D14" s="42">
        <v>105.954064</v>
      </c>
      <c r="E14" s="40"/>
      <c r="F14" s="40"/>
      <c r="G14" s="40"/>
    </row>
    <row r="15" ht="26.05" customHeight="1" spans="1:7">
      <c r="A15" s="8"/>
      <c r="B15" s="41"/>
      <c r="C15" s="16" t="s">
        <v>148</v>
      </c>
      <c r="D15" s="42"/>
      <c r="E15" s="40"/>
      <c r="F15" s="40"/>
      <c r="G15" s="40"/>
    </row>
    <row r="16" ht="26.05" customHeight="1" spans="1:7">
      <c r="A16" s="8"/>
      <c r="B16" s="41"/>
      <c r="C16" s="16" t="s">
        <v>149</v>
      </c>
      <c r="D16" s="42">
        <v>94.851812</v>
      </c>
      <c r="E16" s="40"/>
      <c r="F16" s="40"/>
      <c r="G16" s="40"/>
    </row>
    <row r="17" ht="26.05" customHeight="1" spans="1:7">
      <c r="A17" s="8"/>
      <c r="B17" s="41"/>
      <c r="C17" s="16" t="s">
        <v>150</v>
      </c>
      <c r="D17" s="42"/>
      <c r="E17" s="40"/>
      <c r="F17" s="40"/>
      <c r="G17" s="40"/>
    </row>
    <row r="18" ht="26.05" customHeight="1" spans="1:7">
      <c r="A18" s="8"/>
      <c r="B18" s="41"/>
      <c r="C18" s="16" t="s">
        <v>151</v>
      </c>
      <c r="D18" s="42"/>
      <c r="E18" s="40"/>
      <c r="F18" s="40"/>
      <c r="G18" s="40"/>
    </row>
    <row r="19" ht="26.05" customHeight="1" spans="1:7">
      <c r="A19" s="8"/>
      <c r="B19" s="41"/>
      <c r="C19" s="16" t="s">
        <v>152</v>
      </c>
      <c r="D19" s="42">
        <f>879.565102+26543.7</f>
        <v>27423.265102</v>
      </c>
      <c r="E19" s="40"/>
      <c r="F19" s="40"/>
      <c r="G19" s="40"/>
    </row>
    <row r="20" ht="26.05" customHeight="1" spans="1:7">
      <c r="A20" s="8"/>
      <c r="B20" s="41"/>
      <c r="C20" s="16" t="s">
        <v>153</v>
      </c>
      <c r="D20" s="42"/>
      <c r="E20" s="40"/>
      <c r="F20" s="40"/>
      <c r="G20" s="40"/>
    </row>
    <row r="21" ht="26.05" customHeight="1" spans="1:7">
      <c r="A21" s="8"/>
      <c r="B21" s="41"/>
      <c r="C21" s="16" t="s">
        <v>154</v>
      </c>
      <c r="D21" s="42"/>
      <c r="E21" s="40"/>
      <c r="F21" s="40"/>
      <c r="G21" s="40"/>
    </row>
    <row r="22" ht="26.05" customHeight="1" spans="1:7">
      <c r="A22" s="8"/>
      <c r="B22" s="41"/>
      <c r="C22" s="16" t="s">
        <v>155</v>
      </c>
      <c r="D22" s="42"/>
      <c r="E22" s="40"/>
      <c r="F22" s="40"/>
      <c r="G22" s="40"/>
    </row>
    <row r="23" ht="26.05" customHeight="1" spans="1:7">
      <c r="A23" s="8"/>
      <c r="B23" s="41"/>
      <c r="C23" s="16" t="s">
        <v>156</v>
      </c>
      <c r="D23" s="42"/>
      <c r="E23" s="40"/>
      <c r="F23" s="40"/>
      <c r="G23" s="40"/>
    </row>
    <row r="24" ht="26.05" customHeight="1" spans="1:7">
      <c r="A24" s="8"/>
      <c r="B24" s="41"/>
      <c r="C24" s="16" t="s">
        <v>157</v>
      </c>
      <c r="D24" s="42"/>
      <c r="E24" s="40"/>
      <c r="F24" s="40"/>
      <c r="G24" s="40"/>
    </row>
    <row r="25" ht="26.05" customHeight="1" spans="1:7">
      <c r="A25" s="8"/>
      <c r="B25" s="41"/>
      <c r="C25" s="16" t="s">
        <v>158</v>
      </c>
      <c r="D25" s="42"/>
      <c r="E25" s="40"/>
      <c r="F25" s="40"/>
      <c r="G25" s="40"/>
    </row>
    <row r="26" ht="26.05" customHeight="1" spans="1:7">
      <c r="A26" s="8"/>
      <c r="B26" s="41"/>
      <c r="C26" s="16" t="s">
        <v>159</v>
      </c>
      <c r="D26" s="42">
        <v>81.400632</v>
      </c>
      <c r="E26" s="40"/>
      <c r="F26" s="40"/>
      <c r="G26" s="40"/>
    </row>
    <row r="27" ht="26.05" customHeight="1" spans="1:7">
      <c r="A27" s="8"/>
      <c r="B27" s="41"/>
      <c r="C27" s="16" t="s">
        <v>160</v>
      </c>
      <c r="D27" s="42"/>
      <c r="E27" s="40"/>
      <c r="F27" s="40"/>
      <c r="G27" s="40"/>
    </row>
    <row r="28" ht="26.05" customHeight="1" spans="1:7">
      <c r="A28" s="8"/>
      <c r="B28" s="41"/>
      <c r="C28" s="16" t="s">
        <v>161</v>
      </c>
      <c r="D28" s="42"/>
      <c r="E28" s="40"/>
      <c r="F28" s="40"/>
      <c r="G28" s="40"/>
    </row>
    <row r="29" ht="26.05" customHeight="1" spans="1:7">
      <c r="A29" s="8"/>
      <c r="B29" s="41"/>
      <c r="C29" s="16" t="s">
        <v>162</v>
      </c>
      <c r="D29" s="42"/>
      <c r="E29" s="40"/>
      <c r="F29" s="40"/>
      <c r="G29" s="40"/>
    </row>
    <row r="30" ht="26.05" customHeight="1" spans="1:7">
      <c r="A30" s="8"/>
      <c r="B30" s="41"/>
      <c r="C30" s="16" t="s">
        <v>163</v>
      </c>
      <c r="D30" s="42"/>
      <c r="E30" s="40"/>
      <c r="F30" s="40"/>
      <c r="G30" s="40"/>
    </row>
    <row r="31" ht="26.05" customHeight="1" spans="1:7">
      <c r="A31" s="8"/>
      <c r="B31" s="41"/>
      <c r="C31" s="16" t="s">
        <v>164</v>
      </c>
      <c r="D31" s="42"/>
      <c r="E31" s="40"/>
      <c r="F31" s="40"/>
      <c r="G31" s="40"/>
    </row>
    <row r="32" ht="26.05" customHeight="1" spans="1:7">
      <c r="A32" s="8"/>
      <c r="B32" s="41"/>
      <c r="C32" s="16" t="s">
        <v>165</v>
      </c>
      <c r="D32" s="42"/>
      <c r="E32" s="40"/>
      <c r="F32" s="40"/>
      <c r="G32" s="40"/>
    </row>
    <row r="33" ht="26.05" customHeight="1" spans="1:7">
      <c r="A33" s="8"/>
      <c r="B33" s="41"/>
      <c r="C33" s="16" t="s">
        <v>166</v>
      </c>
      <c r="D33" s="42"/>
      <c r="E33" s="40"/>
      <c r="F33" s="40"/>
      <c r="G33" s="40"/>
    </row>
    <row r="34" ht="26.05" customHeight="1" spans="1:7">
      <c r="A34" s="8"/>
      <c r="B34" s="41"/>
      <c r="C34" s="16" t="s">
        <v>167</v>
      </c>
      <c r="D34" s="42"/>
      <c r="E34" s="40"/>
      <c r="F34" s="40"/>
      <c r="G34" s="40"/>
    </row>
    <row r="35" ht="26.05" customHeight="1" spans="1:7">
      <c r="A35" s="8"/>
      <c r="B35" s="41"/>
      <c r="C35" s="16"/>
      <c r="D35" s="42"/>
      <c r="E35" s="40"/>
      <c r="F35" s="40"/>
      <c r="G35" s="40"/>
    </row>
    <row r="36" ht="26.05" customHeight="1" spans="1:7">
      <c r="A36" s="8"/>
      <c r="B36" s="41"/>
      <c r="C36" s="16"/>
      <c r="D36" s="42"/>
      <c r="E36" s="40"/>
      <c r="F36" s="40"/>
      <c r="G36" s="40"/>
    </row>
    <row r="37" ht="26.05" customHeight="1" spans="1:7">
      <c r="A37" s="13" t="s">
        <v>168</v>
      </c>
      <c r="B37" s="15">
        <f>SUM(B6)</f>
        <v>27705.47161</v>
      </c>
      <c r="C37" s="21" t="s">
        <v>169</v>
      </c>
      <c r="D37" s="19">
        <f>SUM(D6)</f>
        <v>27705.47161</v>
      </c>
      <c r="E37" s="43"/>
      <c r="F37" s="40"/>
      <c r="G37" s="40"/>
    </row>
    <row r="38" ht="16.35" customHeight="1"/>
    <row r="39" ht="16.35" customHeight="1" spans="1:7">
      <c r="A39" s="1" t="s">
        <v>86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D8" sqref="D8:E8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170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40"/>
      <c r="B3" s="40"/>
      <c r="C3" s="40"/>
      <c r="D3" s="40"/>
      <c r="E3" s="40"/>
      <c r="F3" s="40"/>
      <c r="G3" s="40"/>
      <c r="H3" s="40"/>
      <c r="I3" s="40"/>
      <c r="J3" s="3" t="s">
        <v>36</v>
      </c>
      <c r="K3" s="3"/>
    </row>
    <row r="4" ht="26.05" customHeight="1" spans="1:11">
      <c r="A4" s="4" t="s">
        <v>171</v>
      </c>
      <c r="B4" s="10" t="s">
        <v>102</v>
      </c>
      <c r="C4" s="10" t="s">
        <v>172</v>
      </c>
      <c r="D4" s="10"/>
      <c r="E4" s="10"/>
      <c r="F4" s="10" t="s">
        <v>173</v>
      </c>
      <c r="G4" s="10"/>
      <c r="H4" s="10"/>
      <c r="I4" s="5" t="s">
        <v>174</v>
      </c>
      <c r="J4" s="5"/>
      <c r="K4" s="5"/>
    </row>
    <row r="5" ht="26.05" customHeight="1" spans="1:11">
      <c r="A5" s="4"/>
      <c r="B5" s="10"/>
      <c r="C5" s="10" t="s">
        <v>102</v>
      </c>
      <c r="D5" s="10" t="s">
        <v>99</v>
      </c>
      <c r="E5" s="10" t="s">
        <v>100</v>
      </c>
      <c r="F5" s="10" t="s">
        <v>102</v>
      </c>
      <c r="G5" s="10" t="s">
        <v>99</v>
      </c>
      <c r="H5" s="10" t="s">
        <v>100</v>
      </c>
      <c r="I5" s="10" t="s">
        <v>102</v>
      </c>
      <c r="J5" s="10" t="s">
        <v>99</v>
      </c>
      <c r="K5" s="5" t="s">
        <v>100</v>
      </c>
    </row>
    <row r="6" ht="26.05" customHeight="1" spans="1:11">
      <c r="A6" s="8" t="s">
        <v>102</v>
      </c>
      <c r="B6" s="11">
        <f>SUM(C6)</f>
        <v>27705.47161</v>
      </c>
      <c r="C6" s="11">
        <f>SUM(D6:E6)</f>
        <v>27705.47161</v>
      </c>
      <c r="D6" s="11">
        <v>1161.77161</v>
      </c>
      <c r="E6" s="11">
        <v>26543.7</v>
      </c>
      <c r="F6" s="11"/>
      <c r="G6" s="11"/>
      <c r="H6" s="11"/>
      <c r="I6" s="11"/>
      <c r="J6" s="11"/>
      <c r="K6" s="12"/>
    </row>
    <row r="7" ht="26.05" customHeight="1" spans="1:11">
      <c r="A7" s="38" t="s">
        <v>3</v>
      </c>
      <c r="B7" s="11">
        <f>SUM(C7)</f>
        <v>27705.47161</v>
      </c>
      <c r="C7" s="11">
        <f>SUM(D7:E7)</f>
        <v>27705.47161</v>
      </c>
      <c r="D7" s="17">
        <v>1161.77161</v>
      </c>
      <c r="E7" s="17">
        <v>26543.7</v>
      </c>
      <c r="F7" s="17"/>
      <c r="G7" s="17"/>
      <c r="H7" s="17"/>
      <c r="I7" s="17"/>
      <c r="J7" s="17"/>
      <c r="K7" s="9"/>
    </row>
    <row r="8" ht="26.05" customHeight="1" spans="1:11">
      <c r="A8" s="38" t="s">
        <v>3</v>
      </c>
      <c r="B8" s="11">
        <f>SUM(C8)</f>
        <v>27705.47161</v>
      </c>
      <c r="C8" s="11">
        <f>SUM(D8:E8)</f>
        <v>27705.47161</v>
      </c>
      <c r="D8" s="17">
        <v>1161.77161</v>
      </c>
      <c r="E8" s="17">
        <v>26543.7</v>
      </c>
      <c r="F8" s="17"/>
      <c r="G8" s="17"/>
      <c r="H8" s="17"/>
      <c r="I8" s="17"/>
      <c r="J8" s="17"/>
      <c r="K8" s="9"/>
    </row>
    <row r="9" ht="16.35" customHeight="1"/>
    <row r="10" ht="16.35" customHeight="1" spans="1:11">
      <c r="A10" s="1" t="s">
        <v>86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opLeftCell="A15" workbookViewId="0">
      <selection activeCell="A28" sqref="$A28:$XFD28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5">
      <c r="A1" s="30"/>
    </row>
    <row r="2" ht="26.05" customHeight="1" spans="1:5">
      <c r="A2" s="2" t="s">
        <v>175</v>
      </c>
      <c r="B2" s="2"/>
      <c r="C2" s="2"/>
      <c r="D2" s="2"/>
      <c r="E2" s="2"/>
    </row>
    <row r="3" ht="25" customHeight="1" spans="1:5">
      <c r="A3" s="1"/>
      <c r="B3" s="1"/>
      <c r="C3" s="3" t="s">
        <v>36</v>
      </c>
      <c r="D3" s="3"/>
      <c r="E3" s="3"/>
    </row>
    <row r="4" ht="26.05" customHeight="1" spans="1:5">
      <c r="A4" s="13" t="s">
        <v>97</v>
      </c>
      <c r="B4" s="13"/>
      <c r="C4" s="20" t="s">
        <v>172</v>
      </c>
      <c r="D4" s="20"/>
      <c r="E4" s="20"/>
    </row>
    <row r="5" ht="26.05" customHeight="1" spans="1:5">
      <c r="A5" s="31" t="s">
        <v>176</v>
      </c>
      <c r="B5" s="32" t="s">
        <v>177</v>
      </c>
      <c r="C5" s="33" t="s">
        <v>102</v>
      </c>
      <c r="D5" s="32" t="s">
        <v>99</v>
      </c>
      <c r="E5" s="34" t="s">
        <v>100</v>
      </c>
    </row>
    <row r="6" ht="26.05" customHeight="1" spans="1:5">
      <c r="A6" s="26"/>
      <c r="B6" s="24" t="s">
        <v>102</v>
      </c>
      <c r="C6" s="35">
        <f>SUM(C7,C12,C16,C28)</f>
        <v>27705.47161</v>
      </c>
      <c r="D6" s="35">
        <v>1161.77161</v>
      </c>
      <c r="E6" s="36">
        <f>SUM(E17,E24,E26)</f>
        <v>26543.7</v>
      </c>
    </row>
    <row r="7" ht="26.05" customHeight="1" spans="1:5">
      <c r="A7" s="37" t="s">
        <v>178</v>
      </c>
      <c r="B7" s="14" t="s">
        <v>103</v>
      </c>
      <c r="C7" s="18">
        <f>SUM(C8,C10)</f>
        <v>105.954064</v>
      </c>
      <c r="D7" s="18">
        <v>105.954064</v>
      </c>
      <c r="E7" s="19"/>
    </row>
    <row r="8" ht="26.05" customHeight="1" spans="1:5">
      <c r="A8" s="37" t="s">
        <v>179</v>
      </c>
      <c r="B8" s="14" t="s">
        <v>104</v>
      </c>
      <c r="C8" s="18">
        <v>101.94472</v>
      </c>
      <c r="D8" s="18">
        <v>101.94472</v>
      </c>
      <c r="E8" s="19"/>
    </row>
    <row r="9" ht="26.05" customHeight="1" spans="1:5">
      <c r="A9" s="38" t="s">
        <v>180</v>
      </c>
      <c r="B9" s="16" t="s">
        <v>105</v>
      </c>
      <c r="C9" s="11">
        <v>101.94472</v>
      </c>
      <c r="D9" s="11">
        <v>101.94472</v>
      </c>
      <c r="E9" s="12"/>
    </row>
    <row r="10" ht="26.05" customHeight="1" spans="1:5">
      <c r="A10" s="37" t="s">
        <v>181</v>
      </c>
      <c r="B10" s="14" t="s">
        <v>109</v>
      </c>
      <c r="C10" s="18">
        <v>4.009344</v>
      </c>
      <c r="D10" s="18">
        <v>4.009344</v>
      </c>
      <c r="E10" s="19"/>
    </row>
    <row r="11" ht="26.05" customHeight="1" spans="1:5">
      <c r="A11" s="38" t="s">
        <v>182</v>
      </c>
      <c r="B11" s="16" t="s">
        <v>109</v>
      </c>
      <c r="C11" s="11">
        <v>4.009344</v>
      </c>
      <c r="D11" s="11">
        <v>4.009344</v>
      </c>
      <c r="E11" s="12"/>
    </row>
    <row r="12" ht="26.05" customHeight="1" spans="1:5">
      <c r="A12" s="37" t="s">
        <v>183</v>
      </c>
      <c r="B12" s="14" t="s">
        <v>110</v>
      </c>
      <c r="C12" s="18">
        <v>94.851812</v>
      </c>
      <c r="D12" s="18">
        <v>94.851812</v>
      </c>
      <c r="E12" s="19"/>
    </row>
    <row r="13" ht="26.05" customHeight="1" spans="1:5">
      <c r="A13" s="37" t="s">
        <v>184</v>
      </c>
      <c r="B13" s="14" t="s">
        <v>111</v>
      </c>
      <c r="C13" s="18">
        <v>94.851812</v>
      </c>
      <c r="D13" s="18">
        <v>94.851812</v>
      </c>
      <c r="E13" s="19"/>
    </row>
    <row r="14" ht="26.05" customHeight="1" spans="1:5">
      <c r="A14" s="38" t="s">
        <v>185</v>
      </c>
      <c r="B14" s="16" t="s">
        <v>112</v>
      </c>
      <c r="C14" s="11">
        <v>82.351076</v>
      </c>
      <c r="D14" s="11">
        <v>82.351076</v>
      </c>
      <c r="E14" s="12"/>
    </row>
    <row r="15" ht="26.05" customHeight="1" spans="1:5">
      <c r="A15" s="38" t="s">
        <v>186</v>
      </c>
      <c r="B15" s="16" t="s">
        <v>113</v>
      </c>
      <c r="C15" s="11">
        <v>12.500736</v>
      </c>
      <c r="D15" s="11">
        <v>12.500736</v>
      </c>
      <c r="E15" s="12"/>
    </row>
    <row r="16" ht="26.05" customHeight="1" spans="1:5">
      <c r="A16" s="37" t="s">
        <v>187</v>
      </c>
      <c r="B16" s="14" t="s">
        <v>114</v>
      </c>
      <c r="C16" s="18">
        <f>SUM(C17,C24,C26)</f>
        <v>27423.265102</v>
      </c>
      <c r="D16" s="18">
        <v>879.565102</v>
      </c>
      <c r="E16" s="19">
        <f>SUM(E17,E24,E26)</f>
        <v>26543.7</v>
      </c>
    </row>
    <row r="17" ht="26.05" customHeight="1" spans="1:5">
      <c r="A17" s="37" t="s">
        <v>188</v>
      </c>
      <c r="B17" s="14" t="s">
        <v>115</v>
      </c>
      <c r="C17" s="18">
        <v>14799.265102</v>
      </c>
      <c r="D17" s="18">
        <v>879.565102</v>
      </c>
      <c r="E17" s="19">
        <v>13919.7</v>
      </c>
    </row>
    <row r="18" ht="26.05" customHeight="1" spans="1:5">
      <c r="A18" s="38" t="s">
        <v>189</v>
      </c>
      <c r="B18" s="16" t="s">
        <v>116</v>
      </c>
      <c r="C18" s="11">
        <v>1972.625102</v>
      </c>
      <c r="D18" s="11">
        <v>879.565102</v>
      </c>
      <c r="E18" s="12">
        <v>1093.06</v>
      </c>
    </row>
    <row r="19" customFormat="1" ht="26.05" customHeight="1" spans="1:5">
      <c r="A19" s="38">
        <v>2130108</v>
      </c>
      <c r="B19" s="16" t="s">
        <v>117</v>
      </c>
      <c r="C19" s="12">
        <v>79.64</v>
      </c>
      <c r="D19" s="11"/>
      <c r="E19" s="12">
        <v>79.64</v>
      </c>
    </row>
    <row r="20" customFormat="1" ht="26.05" customHeight="1" spans="1:5">
      <c r="A20" s="38">
        <v>2130120</v>
      </c>
      <c r="B20" s="16" t="s">
        <v>118</v>
      </c>
      <c r="C20" s="12">
        <v>6819</v>
      </c>
      <c r="D20" s="11"/>
      <c r="E20" s="12">
        <v>6819</v>
      </c>
    </row>
    <row r="21" customFormat="1" ht="26.05" customHeight="1" spans="1:5">
      <c r="A21" s="38">
        <v>2130122</v>
      </c>
      <c r="B21" s="16" t="s">
        <v>119</v>
      </c>
      <c r="C21" s="12">
        <v>5378</v>
      </c>
      <c r="D21" s="11"/>
      <c r="E21" s="12">
        <v>5378</v>
      </c>
    </row>
    <row r="22" customFormat="1" ht="26.05" customHeight="1" spans="1:5">
      <c r="A22" s="38">
        <v>2130124</v>
      </c>
      <c r="B22" s="16" t="s">
        <v>120</v>
      </c>
      <c r="C22" s="12">
        <v>543</v>
      </c>
      <c r="D22" s="11"/>
      <c r="E22" s="12">
        <v>543</v>
      </c>
    </row>
    <row r="23" customFormat="1" ht="26.05" customHeight="1" spans="1:5">
      <c r="A23" s="38">
        <v>2130153</v>
      </c>
      <c r="B23" s="16" t="s">
        <v>123</v>
      </c>
      <c r="C23" s="12">
        <v>7</v>
      </c>
      <c r="D23" s="11"/>
      <c r="E23" s="12">
        <v>7</v>
      </c>
    </row>
    <row r="24" s="29" customFormat="1" ht="26.05" customHeight="1" spans="1:5">
      <c r="A24" s="37">
        <v>21305</v>
      </c>
      <c r="B24" s="14" t="s">
        <v>125</v>
      </c>
      <c r="C24" s="19">
        <f>3640+7722</f>
        <v>11362</v>
      </c>
      <c r="D24" s="18"/>
      <c r="E24" s="19">
        <f>3640+7722</f>
        <v>11362</v>
      </c>
    </row>
    <row r="25" ht="26.05" customHeight="1" spans="1:5">
      <c r="A25" s="38">
        <v>2130599</v>
      </c>
      <c r="B25" s="16" t="s">
        <v>128</v>
      </c>
      <c r="C25" s="12">
        <f>3640+7722</f>
        <v>11362</v>
      </c>
      <c r="D25" s="11"/>
      <c r="E25" s="12">
        <f>3640+7722</f>
        <v>11362</v>
      </c>
    </row>
    <row r="26" s="29" customFormat="1" ht="26.05" customHeight="1" spans="1:5">
      <c r="A26" s="37">
        <v>21308</v>
      </c>
      <c r="B26" s="14" t="s">
        <v>129</v>
      </c>
      <c r="C26" s="19">
        <v>1262</v>
      </c>
      <c r="D26" s="18"/>
      <c r="E26" s="19">
        <v>1262</v>
      </c>
    </row>
    <row r="27" ht="26.05" customHeight="1" spans="1:5">
      <c r="A27" s="39" t="s">
        <v>190</v>
      </c>
      <c r="B27" s="16" t="s">
        <v>130</v>
      </c>
      <c r="C27" s="12">
        <v>1262</v>
      </c>
      <c r="D27" s="11"/>
      <c r="E27" s="12">
        <v>1262</v>
      </c>
    </row>
    <row r="28" ht="26.05" customHeight="1" spans="1:5">
      <c r="A28" s="37" t="s">
        <v>191</v>
      </c>
      <c r="B28" s="14" t="s">
        <v>131</v>
      </c>
      <c r="C28" s="18">
        <v>81.400632</v>
      </c>
      <c r="D28" s="18">
        <v>81.400632</v>
      </c>
      <c r="E28" s="19"/>
    </row>
    <row r="29" ht="26.05" customHeight="1" spans="1:5">
      <c r="A29" s="37" t="s">
        <v>192</v>
      </c>
      <c r="B29" s="14" t="s">
        <v>132</v>
      </c>
      <c r="C29" s="18">
        <v>81.400632</v>
      </c>
      <c r="D29" s="18">
        <v>81.400632</v>
      </c>
      <c r="E29" s="19"/>
    </row>
    <row r="30" ht="26.05" customHeight="1" spans="1:5">
      <c r="A30" s="38" t="s">
        <v>193</v>
      </c>
      <c r="B30" s="16" t="s">
        <v>133</v>
      </c>
      <c r="C30" s="11">
        <v>81.400632</v>
      </c>
      <c r="D30" s="11">
        <v>81.400632</v>
      </c>
      <c r="E30" s="12"/>
    </row>
    <row r="31" ht="16.35" customHeight="1"/>
    <row r="32" ht="16.35" customHeight="1" spans="1:5">
      <c r="A32" s="1" t="s">
        <v>86</v>
      </c>
      <c r="B32" s="1"/>
      <c r="C32" s="1"/>
      <c r="D32" s="1"/>
      <c r="E32" s="1"/>
    </row>
  </sheetData>
  <mergeCells count="5">
    <mergeCell ref="A2:E2"/>
    <mergeCell ref="C3:E3"/>
    <mergeCell ref="A4:B4"/>
    <mergeCell ref="C4:E4"/>
    <mergeCell ref="A32:E32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opLeftCell="A12" workbookViewId="0">
      <selection activeCell="B21" sqref="B21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194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36</v>
      </c>
    </row>
    <row r="4" ht="26.05" customHeight="1" spans="1:5">
      <c r="A4" s="13" t="s">
        <v>195</v>
      </c>
      <c r="B4" s="13"/>
      <c r="C4" s="20" t="s">
        <v>196</v>
      </c>
      <c r="D4" s="20"/>
      <c r="E4" s="20"/>
    </row>
    <row r="5" ht="26.05" customHeight="1" spans="1:5">
      <c r="A5" s="13" t="s">
        <v>176</v>
      </c>
      <c r="B5" s="21" t="s">
        <v>177</v>
      </c>
      <c r="C5" s="21" t="s">
        <v>102</v>
      </c>
      <c r="D5" s="21" t="s">
        <v>197</v>
      </c>
      <c r="E5" s="20" t="s">
        <v>198</v>
      </c>
    </row>
    <row r="6" ht="26.05" customHeight="1" spans="1:5">
      <c r="A6" s="8" t="s">
        <v>199</v>
      </c>
      <c r="B6" s="10" t="s">
        <v>199</v>
      </c>
      <c r="C6" s="10">
        <v>1</v>
      </c>
      <c r="D6" s="10">
        <v>2</v>
      </c>
      <c r="E6" s="5">
        <v>3</v>
      </c>
    </row>
    <row r="7" ht="26.05" customHeight="1" spans="1:5">
      <c r="A7" s="13"/>
      <c r="B7" s="22" t="s">
        <v>102</v>
      </c>
      <c r="C7" s="15">
        <v>1161.77161</v>
      </c>
      <c r="D7" s="15">
        <v>1025.451108</v>
      </c>
      <c r="E7" s="7">
        <v>136.320502</v>
      </c>
    </row>
    <row r="8" ht="26.05" customHeight="1" spans="1:5">
      <c r="A8" s="23" t="s">
        <v>200</v>
      </c>
      <c r="B8" s="24" t="s">
        <v>201</v>
      </c>
      <c r="C8" s="25">
        <v>974.223424</v>
      </c>
      <c r="D8" s="18">
        <v>974.223424</v>
      </c>
      <c r="E8" s="19"/>
    </row>
    <row r="9" ht="26.05" customHeight="1" spans="1:5">
      <c r="A9" s="26" t="s">
        <v>202</v>
      </c>
      <c r="B9" s="27" t="s">
        <v>203</v>
      </c>
      <c r="C9" s="28">
        <v>101.94472</v>
      </c>
      <c r="D9" s="11">
        <v>101.94472</v>
      </c>
      <c r="E9" s="12"/>
    </row>
    <row r="10" ht="26.05" customHeight="1" spans="1:5">
      <c r="A10" s="26" t="s">
        <v>204</v>
      </c>
      <c r="B10" s="27" t="s">
        <v>205</v>
      </c>
      <c r="C10" s="28">
        <v>4.009344</v>
      </c>
      <c r="D10" s="11">
        <v>4.009344</v>
      </c>
      <c r="E10" s="12"/>
    </row>
    <row r="11" ht="26.05" customHeight="1" spans="1:5">
      <c r="A11" s="26" t="s">
        <v>206</v>
      </c>
      <c r="B11" s="27" t="s">
        <v>207</v>
      </c>
      <c r="C11" s="28">
        <v>40.627392</v>
      </c>
      <c r="D11" s="11">
        <v>40.627392</v>
      </c>
      <c r="E11" s="12"/>
    </row>
    <row r="12" ht="26.05" customHeight="1" spans="1:5">
      <c r="A12" s="26" t="s">
        <v>208</v>
      </c>
      <c r="B12" s="27" t="s">
        <v>209</v>
      </c>
      <c r="C12" s="28">
        <v>12.500736</v>
      </c>
      <c r="D12" s="11">
        <v>12.500736</v>
      </c>
      <c r="E12" s="12"/>
    </row>
    <row r="13" ht="26.05" customHeight="1" spans="1:5">
      <c r="A13" s="26" t="s">
        <v>210</v>
      </c>
      <c r="B13" s="27" t="s">
        <v>211</v>
      </c>
      <c r="C13" s="28">
        <v>164.3523</v>
      </c>
      <c r="D13" s="11">
        <v>164.3523</v>
      </c>
      <c r="E13" s="12"/>
    </row>
    <row r="14" ht="26.05" customHeight="1" spans="1:5">
      <c r="A14" s="26" t="s">
        <v>212</v>
      </c>
      <c r="B14" s="27" t="s">
        <v>213</v>
      </c>
      <c r="C14" s="28">
        <v>314.154</v>
      </c>
      <c r="D14" s="11">
        <v>314.154</v>
      </c>
      <c r="E14" s="12"/>
    </row>
    <row r="15" ht="26.05" customHeight="1" spans="1:5">
      <c r="A15" s="26" t="s">
        <v>214</v>
      </c>
      <c r="B15" s="27" t="s">
        <v>215</v>
      </c>
      <c r="C15" s="28">
        <v>171.0447</v>
      </c>
      <c r="D15" s="11">
        <v>171.0447</v>
      </c>
      <c r="E15" s="12"/>
    </row>
    <row r="16" ht="26.05" customHeight="1" spans="1:5">
      <c r="A16" s="26" t="s">
        <v>216</v>
      </c>
      <c r="B16" s="27" t="s">
        <v>217</v>
      </c>
      <c r="C16" s="28">
        <v>84.1896</v>
      </c>
      <c r="D16" s="11">
        <v>84.1896</v>
      </c>
      <c r="E16" s="12"/>
    </row>
    <row r="17" ht="26.05" customHeight="1" spans="1:5">
      <c r="A17" s="26" t="s">
        <v>218</v>
      </c>
      <c r="B17" s="27" t="s">
        <v>133</v>
      </c>
      <c r="C17" s="28">
        <v>81.400632</v>
      </c>
      <c r="D17" s="11">
        <v>81.400632</v>
      </c>
      <c r="E17" s="12"/>
    </row>
    <row r="18" ht="26.05" customHeight="1" spans="1:5">
      <c r="A18" s="23" t="s">
        <v>219</v>
      </c>
      <c r="B18" s="24" t="s">
        <v>220</v>
      </c>
      <c r="C18" s="25">
        <v>51.227684</v>
      </c>
      <c r="D18" s="18">
        <v>51.227684</v>
      </c>
      <c r="E18" s="19"/>
    </row>
    <row r="19" ht="26.05" customHeight="1" spans="1:5">
      <c r="A19" s="26" t="s">
        <v>221</v>
      </c>
      <c r="B19" s="27" t="s">
        <v>222</v>
      </c>
      <c r="C19" s="28">
        <v>41.723684</v>
      </c>
      <c r="D19" s="11">
        <v>41.723684</v>
      </c>
      <c r="E19" s="12"/>
    </row>
    <row r="20" ht="26.05" customHeight="1" spans="1:5">
      <c r="A20" s="26" t="s">
        <v>223</v>
      </c>
      <c r="B20" s="27" t="s">
        <v>224</v>
      </c>
      <c r="C20" s="28">
        <v>9.504</v>
      </c>
      <c r="D20" s="11">
        <v>9.504</v>
      </c>
      <c r="E20" s="12"/>
    </row>
    <row r="21" ht="26.05" customHeight="1" spans="1:5">
      <c r="A21" s="23" t="s">
        <v>225</v>
      </c>
      <c r="B21" s="24" t="s">
        <v>226</v>
      </c>
      <c r="C21" s="25">
        <v>136.320502</v>
      </c>
      <c r="D21" s="18"/>
      <c r="E21" s="19">
        <v>136.320502</v>
      </c>
    </row>
    <row r="22" ht="26.05" customHeight="1" spans="1:5">
      <c r="A22" s="26" t="s">
        <v>227</v>
      </c>
      <c r="B22" s="27" t="s">
        <v>228</v>
      </c>
      <c r="C22" s="28">
        <v>15.5</v>
      </c>
      <c r="D22" s="11"/>
      <c r="E22" s="12">
        <v>15.5</v>
      </c>
    </row>
    <row r="23" ht="26.05" customHeight="1" spans="1:5">
      <c r="A23" s="26" t="s">
        <v>229</v>
      </c>
      <c r="B23" s="27" t="s">
        <v>230</v>
      </c>
      <c r="C23" s="28">
        <v>2.2</v>
      </c>
      <c r="D23" s="11"/>
      <c r="E23" s="12">
        <v>2.2</v>
      </c>
    </row>
    <row r="24" ht="26.05" customHeight="1" spans="1:5">
      <c r="A24" s="26" t="s">
        <v>231</v>
      </c>
      <c r="B24" s="27" t="s">
        <v>232</v>
      </c>
      <c r="C24" s="28">
        <v>2.5</v>
      </c>
      <c r="D24" s="11"/>
      <c r="E24" s="12">
        <v>2.5</v>
      </c>
    </row>
    <row r="25" ht="26.05" customHeight="1" spans="1:5">
      <c r="A25" s="26" t="s">
        <v>233</v>
      </c>
      <c r="B25" s="27" t="s">
        <v>234</v>
      </c>
      <c r="C25" s="28">
        <v>24.47006</v>
      </c>
      <c r="D25" s="11"/>
      <c r="E25" s="12">
        <v>24.47006</v>
      </c>
    </row>
    <row r="26" ht="26.05" customHeight="1" spans="1:5">
      <c r="A26" s="26" t="s">
        <v>235</v>
      </c>
      <c r="B26" s="27" t="s">
        <v>236</v>
      </c>
      <c r="C26" s="28">
        <v>0.18</v>
      </c>
      <c r="D26" s="11"/>
      <c r="E26" s="12">
        <v>0.18</v>
      </c>
    </row>
    <row r="27" ht="26.05" customHeight="1" spans="1:5">
      <c r="A27" s="26" t="s">
        <v>237</v>
      </c>
      <c r="B27" s="27" t="s">
        <v>238</v>
      </c>
      <c r="C27" s="28">
        <v>35</v>
      </c>
      <c r="D27" s="11"/>
      <c r="E27" s="12">
        <v>35</v>
      </c>
    </row>
    <row r="28" ht="26.05" customHeight="1" spans="1:5">
      <c r="A28" s="26" t="s">
        <v>239</v>
      </c>
      <c r="B28" s="27" t="s">
        <v>240</v>
      </c>
      <c r="C28" s="28">
        <v>21.75</v>
      </c>
      <c r="D28" s="11"/>
      <c r="E28" s="12">
        <v>21.75</v>
      </c>
    </row>
    <row r="29" ht="26.05" customHeight="1" spans="1:5">
      <c r="A29" s="26" t="s">
        <v>241</v>
      </c>
      <c r="B29" s="27" t="s">
        <v>242</v>
      </c>
      <c r="C29" s="28">
        <v>23.22</v>
      </c>
      <c r="D29" s="11"/>
      <c r="E29" s="12">
        <v>23.22</v>
      </c>
    </row>
    <row r="30" ht="26.05" customHeight="1" spans="1:5">
      <c r="A30" s="26" t="s">
        <v>243</v>
      </c>
      <c r="B30" s="27" t="s">
        <v>244</v>
      </c>
      <c r="C30" s="28">
        <v>4</v>
      </c>
      <c r="D30" s="11"/>
      <c r="E30" s="12">
        <v>4</v>
      </c>
    </row>
    <row r="31" ht="26.05" customHeight="1" spans="1:5">
      <c r="A31" s="26" t="s">
        <v>245</v>
      </c>
      <c r="B31" s="27" t="s">
        <v>246</v>
      </c>
      <c r="C31" s="28">
        <v>7.500442</v>
      </c>
      <c r="D31" s="11"/>
      <c r="E31" s="12">
        <v>7.500442</v>
      </c>
    </row>
    <row r="32" ht="16.35" customHeight="1" spans="1:5">
      <c r="A32" s="1"/>
      <c r="B32" s="1"/>
      <c r="C32" s="1"/>
      <c r="D32" s="1"/>
      <c r="E32" s="1"/>
    </row>
    <row r="33" ht="16.35" customHeight="1" spans="1:5">
      <c r="A33" s="1" t="s">
        <v>86</v>
      </c>
      <c r="B33" s="1"/>
      <c r="C33" s="1"/>
      <c r="D33" s="1"/>
      <c r="E33" s="1"/>
    </row>
  </sheetData>
  <mergeCells count="5">
    <mergeCell ref="A2:E2"/>
    <mergeCell ref="A3:B3"/>
    <mergeCell ref="A4:B4"/>
    <mergeCell ref="C4:E4"/>
    <mergeCell ref="A33:E33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Y.M.C</cp:lastModifiedBy>
  <dcterms:created xsi:type="dcterms:W3CDTF">2026-04-07T08:06:00Z</dcterms:created>
  <dcterms:modified xsi:type="dcterms:W3CDTF">2026-04-10T03:15:31Z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2AC69AEA1531482995F8924EC9986C85_12</vt:lpwstr>
  </property>
  <property fmtid="{D5CDD505-2E9C-101B-9397-08002B2CF9AE}" pid="4" name="CalculationRule">
    <vt:i4>0</vt:i4>
  </property>
</Properties>
</file>