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tabRatio="888" firstSheet="1" activeTab="4"/>
  </bookViews>
  <sheets>
    <sheet name="2025年新增一般债券项目安排表" sheetId="28" r:id="rId1"/>
    <sheet name="2025年新增专项债券项目安排表" sheetId="29" r:id="rId2"/>
    <sheet name="2025年政府法定债务还本付息情况表" sheetId="39" r:id="rId3"/>
    <sheet name="2025年全县地方政府综合债务余额情况表" sheetId="40" r:id="rId4"/>
    <sheet name="2025年专项债券利息收缴情况表" sheetId="44" r:id="rId5"/>
  </sheets>
  <externalReferences>
    <externalReference r:id="rId6"/>
  </externalReferences>
  <definedNames>
    <definedName name="地区名称">[1]封面!$B$2:$B$6</definedName>
    <definedName name="A1_">#REF!</definedName>
    <definedName name="_xlnm.Print_Titles" localSheetId="0">'2025年新增一般债券项目安排表'!$2:$4</definedName>
    <definedName name="_xlnm.Print_Titles" localSheetId="1">'2025年新增专项债券项目安排表'!$2:$4</definedName>
    <definedName name="A2_">#REF!</definedName>
    <definedName name="aa">"b2:f14"</definedName>
    <definedName name="_xlnm.Print_Titles" localSheetId="4">'2025年专项债券利息收缴情况表'!$4:$4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<sst xmlns="http://schemas.openxmlformats.org/spreadsheetml/2006/main" count="2007" uniqueCount="458">
  <si>
    <t>附件1</t>
  </si>
  <si>
    <t>2025年新增一般债券项目安排表</t>
  </si>
  <si>
    <t>单位：万元</t>
  </si>
  <si>
    <t>序号</t>
  </si>
  <si>
    <t>单位名称</t>
  </si>
  <si>
    <t>项目名称</t>
  </si>
  <si>
    <t>资金投向领域</t>
  </si>
  <si>
    <t>安排额度</t>
  </si>
  <si>
    <t>备注</t>
  </si>
  <si>
    <t>合计</t>
  </si>
  <si>
    <t>民乐县工业信息化和商务局</t>
  </si>
  <si>
    <t>民乐县数字政府建设项目</t>
  </si>
  <si>
    <t>1103市政、公共服务等民生领域信息化</t>
  </si>
  <si>
    <t>民乐县民政局</t>
  </si>
  <si>
    <t>民乐县乡镇综合养老服务中心和村级互助幸福院项目</t>
  </si>
  <si>
    <t>0603养老托育</t>
  </si>
  <si>
    <t>民乐县水务局</t>
  </si>
  <si>
    <t>民乐县农村饮水安全工程维修养护项目</t>
  </si>
  <si>
    <t>080101供排水</t>
  </si>
  <si>
    <t>民乐县教育局</t>
  </si>
  <si>
    <t>民乐县学校运动场建设及校舍维修改造工程</t>
  </si>
  <si>
    <t>0901义务教育</t>
  </si>
  <si>
    <t>民乐县交通局</t>
  </si>
  <si>
    <t>民乐县农村公路日常养护工程</t>
  </si>
  <si>
    <t>0204农村公路</t>
  </si>
  <si>
    <t>民乐县农业农村局</t>
  </si>
  <si>
    <t>民乐县乡村振兴建设项目</t>
  </si>
  <si>
    <t>0401农业</t>
  </si>
  <si>
    <t>提前下达2025年新增政府债券额度小计</t>
  </si>
  <si>
    <t>民乐县林业和草原局</t>
  </si>
  <si>
    <t>甘肃省张掖市三北工程黑河流域林草沙综合治理项目</t>
  </si>
  <si>
    <t>0403林草业</t>
  </si>
  <si>
    <t>甘肃省张掖市民乐县林草湿荒一体化保护修复项目（2024年度）</t>
  </si>
  <si>
    <t>甘肃省张掖市民乐县林草湿荒一体化保护修复项目（2025年度）</t>
  </si>
  <si>
    <t>民乐县公安局</t>
  </si>
  <si>
    <t>农村道路隐患治理“百哨千灯万带”工程</t>
  </si>
  <si>
    <t>0205城市轨道交通和市域（郊）铁路</t>
  </si>
  <si>
    <t>民乐县纪律检查委员会</t>
  </si>
  <si>
    <t>党员干部纪律教育馆建设项目</t>
  </si>
  <si>
    <t>0605其他社会事业</t>
  </si>
  <si>
    <t>民乐县住房和城乡建设局</t>
  </si>
  <si>
    <t>全域导视系统建设项目</t>
  </si>
  <si>
    <t>00其他</t>
  </si>
  <si>
    <t>民乐县住房保障服务中心</t>
  </si>
  <si>
    <t>城镇老旧小区改造</t>
  </si>
  <si>
    <t>0901城镇老旧小区改造</t>
  </si>
  <si>
    <t>民乐县聚业城市建设投资开发有限责任公司</t>
  </si>
  <si>
    <t>南华路东延段及世纪大道南延段道路工程</t>
  </si>
  <si>
    <t>民乐县自然资源局</t>
  </si>
  <si>
    <t>村庄规划项目</t>
  </si>
  <si>
    <t>0604文化旅游</t>
  </si>
  <si>
    <t>凤凰郡和颐和盛世小区消防工程</t>
  </si>
  <si>
    <t>污水处理厂污泥处置建设项目</t>
  </si>
  <si>
    <t>0501城镇污水垃圾收集处理</t>
  </si>
  <si>
    <t>乡村振兴建设项目</t>
  </si>
  <si>
    <t>现代警务建设项目</t>
  </si>
  <si>
    <t>工业园区交安设施资金</t>
  </si>
  <si>
    <t>2025年第二批新增地方政府债券额度小计</t>
  </si>
  <si>
    <t>2017年棚户区改造项目</t>
  </si>
  <si>
    <t>民乐县鑫园投资有限公司</t>
  </si>
  <si>
    <t>县域城镇建设中长期贷款</t>
  </si>
  <si>
    <t>民乐县发展和改革局</t>
  </si>
  <si>
    <t>政策性粮食财务挂账剥离</t>
  </si>
  <si>
    <t>收回和安排使用政府债务结存限额小计</t>
  </si>
  <si>
    <t>附件2</t>
  </si>
  <si>
    <t>2025年新增专项债券项目安排表</t>
  </si>
  <si>
    <t>区划</t>
  </si>
  <si>
    <t>债券批次</t>
  </si>
  <si>
    <t>发行金额</t>
  </si>
  <si>
    <t>截至2024年末实际支出金额</t>
  </si>
  <si>
    <t>剩余未支出
金额</t>
  </si>
  <si>
    <t>新建兰州至张掖三四线铁路武威至张掖段</t>
  </si>
  <si>
    <t>2025年甘肃省政府专项债券（十一期）</t>
  </si>
  <si>
    <t>新增地方政府项目建设专项债券资金小计</t>
  </si>
  <si>
    <t>民乐县2017年棚户区改造项目</t>
  </si>
  <si>
    <t xml:space="preserve"> 2025年甘肃省政府专项债券（八期）</t>
  </si>
  <si>
    <t xml:space="preserve"> 2025甘肃省政府专项债券（十五期）</t>
  </si>
  <si>
    <t>2025甘肃省政府专项债券（十五期）</t>
  </si>
  <si>
    <t>2025甘肃省政府专项债券（二十五期）</t>
  </si>
  <si>
    <t>民乐县现代农业投资有限责任公司</t>
  </si>
  <si>
    <t>民乐县2016年易地扶贫搬迁工程</t>
  </si>
  <si>
    <t>民乐县2017年易地扶贫搬迁项目</t>
  </si>
  <si>
    <t>新增地方政府补充政府性基金财力专项债券资金小计</t>
  </si>
  <si>
    <t>民乐县2018年棚户区（城中村）项目</t>
  </si>
  <si>
    <t xml:space="preserve"> 2025年甘肃省政府再融资专项债券（二期）</t>
  </si>
  <si>
    <t>2025年甘肃省政府再融资专项债券（二期）</t>
  </si>
  <si>
    <t>民乐县2018年畜牧局片区、北环路片区棚户区改造项目</t>
  </si>
  <si>
    <t>2017年易地扶贫搬迁项目</t>
  </si>
  <si>
    <t>2016年易地扶贫搬迁项目</t>
  </si>
  <si>
    <t xml:space="preserve">民乐县供热管理中心 </t>
  </si>
  <si>
    <t>民乐县城区集中供热二期项目工程</t>
  </si>
  <si>
    <t>大规模置换专项债券资金小计</t>
  </si>
  <si>
    <t>解决拖欠企业账款政府债券资金小计</t>
  </si>
  <si>
    <t>附件3</t>
  </si>
  <si>
    <t>2025年政府法定债务还本付息情况表</t>
  </si>
  <si>
    <t>法定债务</t>
  </si>
  <si>
    <t>2024年底余额</t>
  </si>
  <si>
    <t>2025年新增债务</t>
  </si>
  <si>
    <t>2025年到期债务本息</t>
  </si>
  <si>
    <t>2025年还本付息情况</t>
  </si>
  <si>
    <t>2025年底余额</t>
  </si>
  <si>
    <t>小计</t>
  </si>
  <si>
    <t>本金</t>
  </si>
  <si>
    <t>利息</t>
  </si>
  <si>
    <t>发行费</t>
  </si>
  <si>
    <t>再融资还本</t>
  </si>
  <si>
    <t>县级财力还本</t>
  </si>
  <si>
    <t>一般债务</t>
  </si>
  <si>
    <t xml:space="preserve">  专项债务</t>
  </si>
  <si>
    <t>附件4</t>
  </si>
  <si>
    <t>2025年全县政府综合债务余额情况表</t>
  </si>
  <si>
    <t>债券分类</t>
  </si>
  <si>
    <t>期初余额</t>
  </si>
  <si>
    <t>当期新增</t>
  </si>
  <si>
    <t>当期减少</t>
  </si>
  <si>
    <t>期末余额</t>
  </si>
  <si>
    <t>专项债务</t>
  </si>
  <si>
    <t>隐性债务</t>
  </si>
  <si>
    <t>附件5</t>
  </si>
  <si>
    <t>2025年专项债券利息收缴情况表</t>
  </si>
  <si>
    <t>债券名称</t>
  </si>
  <si>
    <t>发行日期</t>
  </si>
  <si>
    <t>付息 频次</t>
  </si>
  <si>
    <t>付息方式/利率</t>
  </si>
  <si>
    <t>期限</t>
  </si>
  <si>
    <t>债券项目名称</t>
  </si>
  <si>
    <t>债券使用单位</t>
  </si>
  <si>
    <t>债券余额</t>
  </si>
  <si>
    <t>新增置   换债券</t>
  </si>
  <si>
    <t>债券收支科目</t>
  </si>
  <si>
    <t>2025年   到期利息</t>
  </si>
  <si>
    <t>2025年         到期本金</t>
  </si>
  <si>
    <t>2025年单位已缴纳利息</t>
  </si>
  <si>
    <t>2025年单位欠缴利息</t>
  </si>
  <si>
    <t>2017年甘肃省政府专项债券（十七期）</t>
  </si>
  <si>
    <t>一年</t>
  </si>
  <si>
    <t>7年</t>
  </si>
  <si>
    <t>城市道路排水工程</t>
  </si>
  <si>
    <t>国有土地使用权出让金债务付息支出</t>
  </si>
  <si>
    <t>2024年甘肃省政府再融资专项债券（二期）</t>
  </si>
  <si>
    <t>5年</t>
  </si>
  <si>
    <t>2019年甘肃省政府收费公路专项债券（三期）-2019年甘肃省政府专项债券（七期）</t>
  </si>
  <si>
    <t>半年</t>
  </si>
  <si>
    <t>20年</t>
  </si>
  <si>
    <t>G227甘州城区至山丹东乐公路</t>
  </si>
  <si>
    <t>市交投</t>
  </si>
  <si>
    <t>政府收费公路专项债券付息支出</t>
  </si>
  <si>
    <t>市级偿还</t>
  </si>
  <si>
    <t>2021年甘肃省政府专项债券（二期）</t>
  </si>
  <si>
    <t>城区污水处理厂提标改造工程</t>
  </si>
  <si>
    <t>其他地方自行试点项目收益专项债</t>
  </si>
  <si>
    <t>2022年甘肃省政府专项债券（十二期）</t>
  </si>
  <si>
    <t>中心城区排水工程项目</t>
  </si>
  <si>
    <t>2023年甘肃省政府专项债券(五期)</t>
  </si>
  <si>
    <t>城区道路及地下管网提升改造项目</t>
  </si>
  <si>
    <t>2018年甘肃省政府专项债券（二期）</t>
  </si>
  <si>
    <t>城区道路给排水及污水处理厂改造</t>
  </si>
  <si>
    <t>2023年甘肃省政府再融资专项债券（三期）</t>
  </si>
  <si>
    <t>2024年甘肃省政府再融资专项债券（五期）</t>
  </si>
  <si>
    <t>10年</t>
  </si>
  <si>
    <t>滨河路等道路工程、物资市场工程、城北新区土方工程、西环路道路管网工程</t>
  </si>
  <si>
    <t>其他政府性基金债务付息支出</t>
  </si>
  <si>
    <t>水源地扩建工程</t>
  </si>
  <si>
    <t>民乐县自来水公司</t>
  </si>
  <si>
    <t>城市供热</t>
  </si>
  <si>
    <t>民乐县供热管理中心</t>
  </si>
  <si>
    <t>城区供暖工程</t>
  </si>
  <si>
    <t>2024年甘肃省政府再融资专项债券（四期）</t>
  </si>
  <si>
    <t>2024年甘肃省政府专项债券（十二期）</t>
  </si>
  <si>
    <t>甘肃省民乐县城区集中供热二期项目工程</t>
  </si>
  <si>
    <t>2020年甘肃省政府专项债券（十一期）</t>
  </si>
  <si>
    <t>生态工业园区化工产业园基础设施建设</t>
  </si>
  <si>
    <t>甘肃民乐工业园区管理委员会</t>
  </si>
  <si>
    <t>2020年甘肃省政府专项债券（十五期）</t>
  </si>
  <si>
    <t>工业园区基础设施建设项目</t>
  </si>
  <si>
    <t>2022年甘肃省政府专项债券(四期)</t>
  </si>
  <si>
    <t>生态工业园区化工产业园区基础设施建设项目</t>
  </si>
  <si>
    <t>2023年甘肃省政府专项债券（二十九期）</t>
  </si>
  <si>
    <t>民乐工业园区化工产业园危险品运输车辆专用停车场建设项目</t>
  </si>
  <si>
    <t>民乐生态工业园区第一污水处理厂配套管网工程项目</t>
  </si>
  <si>
    <t xml:space="preserve"> 2024年甘肃省政府再融资专项债券(三期)</t>
  </si>
  <si>
    <t>民乐生态工业园区供排水管网项目</t>
  </si>
  <si>
    <t>职业教育实训实习基地建设项目</t>
  </si>
  <si>
    <t>2021年甘肃省政府专项债券（九期）</t>
  </si>
  <si>
    <t>幼儿园新建、扩建、迁建项目</t>
  </si>
  <si>
    <t>职业教育实训实习基地二期工程建设项目</t>
  </si>
  <si>
    <t>民乐县职业教育中心学校学生公寓楼建设项目</t>
  </si>
  <si>
    <t>民乐县职业教育中心学校</t>
  </si>
  <si>
    <t>2024年甘肃省政府专项债券（二期）</t>
  </si>
  <si>
    <t>第二人民医院门诊和门诊附属楼建设项目</t>
  </si>
  <si>
    <t>民乐县卫生健康局</t>
  </si>
  <si>
    <t>2022年甘肃省政府专项债券（二十二期）</t>
  </si>
  <si>
    <t>中医医院医疗救治综合能力提升工程建设项目</t>
  </si>
  <si>
    <t>民乐县中医医院</t>
  </si>
  <si>
    <t>2023年甘肃省政府专项债券(八期)</t>
  </si>
  <si>
    <t>30年</t>
  </si>
  <si>
    <t>民乐县公共卫生服务综合体建设项目</t>
  </si>
  <si>
    <t>民乐县人民医院</t>
  </si>
  <si>
    <t>供销社农资储备配送中心建设项目</t>
  </si>
  <si>
    <t>民乐县供销合作联合社</t>
  </si>
  <si>
    <t>新建兰州至张掖三四线路武威至张掖段项目</t>
  </si>
  <si>
    <t>农村产业融合发展示范园2019年生态宜居搬迁工程</t>
  </si>
  <si>
    <t>民乐县文化旅游投资有限责任公司文旅投</t>
  </si>
  <si>
    <t>民乐县山城河水库</t>
  </si>
  <si>
    <t>2019年甘肃省政府绿色生态产业发展专项债券1期-（九期）</t>
  </si>
  <si>
    <t>山城河水库工程</t>
  </si>
  <si>
    <t>小堵麻水库项目</t>
  </si>
  <si>
    <t>水资源优化配置骨干灌溉水网项目</t>
  </si>
  <si>
    <t>苏油口灌区水资源优化配置工程项目</t>
  </si>
  <si>
    <t>2020年甘肃省政府专项债券（七期）</t>
  </si>
  <si>
    <t>甘肃省民乐县现代丝路寒旱农业高标准农田建设项目</t>
  </si>
  <si>
    <t>2024年甘肃省政府专项债券（二十一期）</t>
  </si>
  <si>
    <t>乡村振兴示范带林业生态项目</t>
  </si>
  <si>
    <t>黄河流域沙化土地可持续治理项目</t>
  </si>
  <si>
    <t>民乐县2016年易地扶贫搬迁项目</t>
  </si>
  <si>
    <t>2019年甘肃省政府棚户区改造专项债券（一期）（三期）</t>
  </si>
  <si>
    <t>民乐县2019年城市棚户区改造项目</t>
  </si>
  <si>
    <t>民乐县聚业城市建设投资有限责任公司</t>
  </si>
  <si>
    <t>棚户区改造专项债券付息支出</t>
  </si>
  <si>
    <t>2019年甘肃省政府棚户区改造专项债券（一期）-2019年甘肃省政府专项债券（三期）</t>
  </si>
  <si>
    <t>民乐县六坝小城镇建设棚户区改造项目（一期）</t>
  </si>
  <si>
    <t>2019年甘肃省政府棚户区改造专项债券（三期）-（五期）</t>
  </si>
  <si>
    <t>2019年城市棚户区改造项目</t>
  </si>
  <si>
    <t>2019年甘肃省政府棚户区改造专项债券（三期）-2019年甘肃省政府专项债券（五期）</t>
  </si>
  <si>
    <t>圣天寺旅游景区基础设施建设项目</t>
  </si>
  <si>
    <t>六坝镇(重点镇)集中供热建设项目</t>
  </si>
  <si>
    <t>民乐县2018年畜牧局片区、北环路片区棚户区（城中村）改造项目</t>
  </si>
  <si>
    <t>2025年甘肃省政府专项债券（八期）</t>
  </si>
  <si>
    <t>2025年甘肃省政府专项债券（二十五期）</t>
  </si>
  <si>
    <t>2023年甘肃省政府专项债券(十七期)</t>
  </si>
  <si>
    <t>民乐县乐民新城文化公园基础设施建设项目</t>
  </si>
  <si>
    <t>金山一号水库建设项目</t>
  </si>
  <si>
    <t>民乐县青龙水务投资有限责任公司</t>
  </si>
  <si>
    <t>祁连山浅山区水源涵养林保护民乐生态工业园区供水项目</t>
  </si>
  <si>
    <t>民乐生态工业园区化工产业园人饮供水工程</t>
  </si>
  <si>
    <t>民乐生态工业园区化工产业园中水及绿化给水管网工程</t>
  </si>
  <si>
    <t>民乐县粮食物资仓储加工物流产业园（粮食烘干项目）</t>
  </si>
  <si>
    <t>2022年甘肃省政府专项债券（十四期）</t>
  </si>
  <si>
    <t>甘肃省民乐县国家储备林建设项目</t>
  </si>
  <si>
    <t>民乐县翰青林草投资有限责任公司</t>
  </si>
  <si>
    <t>中药材产业发展项目</t>
  </si>
  <si>
    <t>民乐县陇瑞药业投资有限责任公司</t>
  </si>
  <si>
    <t>2015年甘肃省政府专项债券(四期)</t>
  </si>
  <si>
    <t>“三馆”建设</t>
  </si>
  <si>
    <t>县级统筹使用</t>
  </si>
  <si>
    <t>2025年甘肃省政府专项债券（十七期）</t>
  </si>
  <si>
    <t>2023年养护12标</t>
  </si>
  <si>
    <t>民乐县园林绿化局</t>
  </si>
  <si>
    <t>民乐县2022年交通大林带养护工程（第二标段）</t>
  </si>
  <si>
    <t>民乐县开发区林业工作站</t>
  </si>
  <si>
    <t>民乐县乡村振兴示范带林业生态项目丝路田园综合体绿化工程（一期）第二标段工程款</t>
  </si>
  <si>
    <t>民乐县2019年交通大林带建设项目土方、管网工程第五标段</t>
  </si>
  <si>
    <t>2021年城市园林绿化工程西山森林公园林木抚育养护项目7标</t>
  </si>
  <si>
    <t>民乐县国家农村产业融合发展示范园生态公园建设项目第一标段工程款</t>
  </si>
  <si>
    <t>民乐县2020年城市园林绿化工程城市道路绿化项目四包</t>
  </si>
  <si>
    <t>2021年高速公路西沿线及城区零星地段秋季绿化工程</t>
  </si>
  <si>
    <t>2021年城市园林绿化工程城区绿化经费绿地养护7标</t>
  </si>
  <si>
    <t>2022年养护1标</t>
  </si>
  <si>
    <t>2022年养护11标</t>
  </si>
  <si>
    <t>2023年养护17标</t>
  </si>
  <si>
    <t>2022养护监理27标</t>
  </si>
  <si>
    <t>民乐县第二中心敬老院</t>
  </si>
  <si>
    <t>民乐县交通大林带2023年养护工程（第五标段）</t>
  </si>
  <si>
    <t>民乐县交通大林带2023年养护工程（监理）</t>
  </si>
  <si>
    <t>2021年“”十县百路”示范路工程</t>
  </si>
  <si>
    <t>民乐县交通运输局</t>
  </si>
  <si>
    <t>2022年养护3标</t>
  </si>
  <si>
    <t>2022年养护9标</t>
  </si>
  <si>
    <t>人民路下段及文化产业园南侧绿化工程</t>
  </si>
  <si>
    <t>2022年养护6标</t>
  </si>
  <si>
    <t>2023年养护9标</t>
  </si>
  <si>
    <t>民乐县2020年城市园林绿化工程城市道路绿化项目二包</t>
  </si>
  <si>
    <t>2019年住宅小区绿化提升苗木采购项目</t>
  </si>
  <si>
    <t>民乐县交通大林带2023年养护工程（第九标段）</t>
  </si>
  <si>
    <t>民乐县2017年重点防护林工程建设项目第二标段</t>
  </si>
  <si>
    <t xml:space="preserve">	 民乐县2017年祁连祁连山林地保护与建设工程（封育2标）</t>
  </si>
  <si>
    <t>民乐县2017年祁连祁连山林地保护与建设工程（封育1标）</t>
  </si>
  <si>
    <t>2021年城市园林绿化工程城区绿地养护8标</t>
  </si>
  <si>
    <t xml:space="preserve"> 2021年城市园林绿化工程城区绿地养护9标</t>
  </si>
  <si>
    <t>2021年城市园林绿化工程城区绿化绿地养护11标</t>
  </si>
  <si>
    <t>2022年养护17标</t>
  </si>
  <si>
    <t>2022年养护16标</t>
  </si>
  <si>
    <t>民乐县2022年交通大林带养护工程（第六标段）</t>
  </si>
  <si>
    <t>民乐县2022年交通大林带养护工程（第十六标段）</t>
  </si>
  <si>
    <t>民乐县山城河水库工程</t>
  </si>
  <si>
    <t>中共民乐县委党校建设项目</t>
  </si>
  <si>
    <t>民乐县县委党校</t>
  </si>
  <si>
    <t>民乐县2017年重点防护林工程建设项目第一标段</t>
  </si>
  <si>
    <t>民乐县2017年重点防护林工程建设项目第四标段</t>
  </si>
  <si>
    <t>民乐县2017年祁连祁连山林地保护与建设工程第二标段</t>
  </si>
  <si>
    <t>2019年227线民联路口至东大街绿化工程</t>
  </si>
  <si>
    <t>2020年圣天寺北侧绿化工程</t>
  </si>
  <si>
    <t xml:space="preserve"> 2021年城市园林绿化工程城区绿地养护1标</t>
  </si>
  <si>
    <t>2021年城市园林绿化工程城区绿地养护2标</t>
  </si>
  <si>
    <t>2023年养护10标</t>
  </si>
  <si>
    <t>2023年养护4标</t>
  </si>
  <si>
    <t>2023年养护8标</t>
  </si>
  <si>
    <t>2023年养护7标</t>
  </si>
  <si>
    <t>2023年养护16标</t>
  </si>
  <si>
    <t>民乐县2022年交通大林带养护工程（第十二标段）</t>
  </si>
  <si>
    <t>民乐县交通大林带2023年养护工程（第八标段）</t>
  </si>
  <si>
    <t>民乐县2017年重点防护林工程建设项目第八标段</t>
  </si>
  <si>
    <t>2020年中央厨房秋季绿化工程</t>
  </si>
  <si>
    <t>2021年城市园林绿化工程西山森林公园林木抚育养护项目3标</t>
  </si>
  <si>
    <t>民乐县2022年交通大林带养护工程（第一标段）</t>
  </si>
  <si>
    <t>民乐县2022年交通大林带养护工程（第十五标段）</t>
  </si>
  <si>
    <t>民乐县交通大林带2023年养护工程（第七标段）</t>
  </si>
  <si>
    <t>民乐县交通大林带2023年养护工程（第十八标段）</t>
  </si>
  <si>
    <t>民乐县交通大林带2023年养护工程（第十九标段）</t>
  </si>
  <si>
    <t>2022年省委省政府为民办实事民乐县第四中学食堂改造项目</t>
  </si>
  <si>
    <t>民乐县第四中学</t>
  </si>
  <si>
    <t>民乐县交通大林带2023年养护工程（第十七标段）</t>
  </si>
  <si>
    <t>民乐县2022年交通大林带养护工程（第三标段）</t>
  </si>
  <si>
    <t>民乐县2017年重点防护林工程建设项目第六标段</t>
  </si>
  <si>
    <t>民乐县2017年重点防护林工程建设项目第七标段</t>
  </si>
  <si>
    <t>民乐县2017年重点防护林工程建设项目第十标段</t>
  </si>
  <si>
    <t>民乐县2020年交通大林带绿化工程第十标段工程款</t>
  </si>
  <si>
    <t>民乐县乡村振兴示范带林业生态项目丝路田园综合体绿化工程（一期）第四标段工程款</t>
  </si>
  <si>
    <t>民乐县国家农村产业融合发展示范园生态公园建设项目第三标段工程款</t>
  </si>
  <si>
    <t>民乐县国家农村产业融合发展示范园绿化工程</t>
  </si>
  <si>
    <t>民乐县2020年城市园林绿化工程道路绿化5标</t>
  </si>
  <si>
    <t xml:space="preserve"> 2021年城市园林绿化工程城区绿地养护6标</t>
  </si>
  <si>
    <t>2022年养护14标</t>
  </si>
  <si>
    <t>2022年养护10标</t>
  </si>
  <si>
    <t>2023年城市公共绿地及西山公园管网维修项目</t>
  </si>
  <si>
    <t>2023年养护1标</t>
  </si>
  <si>
    <t>2023年养护6标</t>
  </si>
  <si>
    <t>民乐县2022年交通大林带养护工程（第九标段）</t>
  </si>
  <si>
    <t>民乐县2022年交通大林带养护工程（第十三标段）</t>
  </si>
  <si>
    <t>民乐县2022年交通大林带养护工程（第十四标段）</t>
  </si>
  <si>
    <t>民乐县交通大林带2023年养护工程（第十五标段）</t>
  </si>
  <si>
    <t>民乐县生态工业园区2021年交通大林带（高铁段）养护工程</t>
  </si>
  <si>
    <t>民乐县2022年交通大林带养护工程（第五标段）</t>
  </si>
  <si>
    <t>民乐县2022年交通大林带养护工程（第七标段）</t>
  </si>
  <si>
    <t>民乐县2021年农村公路平交路口“千灯万带”建设项目</t>
  </si>
  <si>
    <t>民乐县2021年高铁站道路改造提升工程</t>
  </si>
  <si>
    <t>2021年城市园林绿化工程西山森林公园林木抚育养护项目4标</t>
  </si>
  <si>
    <t>2021年城市园林绿化工程西山森林公园林木抚育养护项目1标</t>
  </si>
  <si>
    <t>2022年养护2标</t>
  </si>
  <si>
    <t>惠民路东段、乐民路东段复层绿化</t>
  </si>
  <si>
    <t>2022年秋季公园绿地改造提升苗木采购项目</t>
  </si>
  <si>
    <t>民乐县2017年祁连祁连山林地保护与建设工程第六标段</t>
  </si>
  <si>
    <t>2021年城市园林绿化工程西山森林公园林木养护项目6标</t>
  </si>
  <si>
    <t>张掖民乐生态工业园区殡仪服务中心</t>
  </si>
  <si>
    <t>民乐县2022年交通大林带养护工程（第十八标段）</t>
  </si>
  <si>
    <t>民乐县2022年交通大林带养护工程（第十九标段）</t>
  </si>
  <si>
    <t>民乐县2021年现代丝路田园综合体示范区绿化工程</t>
  </si>
  <si>
    <t>民乐县2017年重点防护林工程建设项目(封育标）</t>
  </si>
  <si>
    <t>2019年北环路延伸段绿化工程</t>
  </si>
  <si>
    <t>2020年滨河景观带大河桥南绿化改造工程</t>
  </si>
  <si>
    <t>2020年民联路口秋季绿化工程</t>
  </si>
  <si>
    <t>2020年中央厨房秋季绿化工程土方、水网架设</t>
  </si>
  <si>
    <t>2021年城市园林绿化工程西山森林公园林木抚育养护项目5标</t>
  </si>
  <si>
    <t>2022年养护15标</t>
  </si>
  <si>
    <t>2019年城南公园及高铁大道延伸线绿化工程方案设计项目</t>
  </si>
  <si>
    <t>三堡派出所业务用房建设项目</t>
  </si>
  <si>
    <t>民乐县2022年交通大林带养护工程（第四标段）</t>
  </si>
  <si>
    <t>民乐县2022年交通大林带养护工程（第十七标段）</t>
  </si>
  <si>
    <t>民乐县2017年重点防护林工程建设项目第九标段</t>
  </si>
  <si>
    <t>民乐县2017年重点防护林工程建设项目第十二标段</t>
  </si>
  <si>
    <t>民乐县2020年交通大林带绿化工程第四标段</t>
  </si>
  <si>
    <t>民乐县2020年交通大林带绿化工程第六标段工程款</t>
  </si>
  <si>
    <t>2019年人行道秋季补植补栽工程</t>
  </si>
  <si>
    <t>2019年北区西区补植补栽工程</t>
  </si>
  <si>
    <t>2021年城市园林绿化工程项目1标</t>
  </si>
  <si>
    <t>2022年养护5标</t>
  </si>
  <si>
    <t>2023年养护2标</t>
  </si>
  <si>
    <t>2021年城市园林绿化工程项目3标</t>
  </si>
  <si>
    <t>民乐县2022年交通大林带养护工程（第十一标段）</t>
  </si>
  <si>
    <t>民乐县2022年交通大林带养护工程（监理）</t>
  </si>
  <si>
    <t>民乐县交通大林带2023年养护工程（第六标段）</t>
  </si>
  <si>
    <t>民乐县交通大林带2023年养护工程（第十三标段）</t>
  </si>
  <si>
    <t>民乐县2022年自然村组道路工程</t>
  </si>
  <si>
    <t>2023年养护15标</t>
  </si>
  <si>
    <t>民乐县2020年交通大林带绿化工程第一标段工程款</t>
  </si>
  <si>
    <t>民乐县2020年城市园林绿化工程道路绿化工程1标</t>
  </si>
  <si>
    <t>民乐县北环路亮化工程</t>
  </si>
  <si>
    <t>民联派出所业务用房建设项目</t>
  </si>
  <si>
    <t>2021年自然村组道路工程</t>
  </si>
  <si>
    <t>民乐县X023线六坝镇绕城段公路工程</t>
  </si>
  <si>
    <t>民乐县2022年农村道路安全隐患突出路口路段治理重点公建项目</t>
  </si>
  <si>
    <t>民乐县2017年祁连祁连山林地保护与建设工程第三标段</t>
  </si>
  <si>
    <t>民乐县2019年交通大林带绿化改造提升工程第六标段工程款</t>
  </si>
  <si>
    <t xml:space="preserve"> 民乐县2020年城市园林绿化工程公园绿地建设项目4标</t>
  </si>
  <si>
    <t>2021年文盛苑北侧秋季绿化工程</t>
  </si>
  <si>
    <t>2021年城市园林绿化工程城区绿化经费绿地养护4标</t>
  </si>
  <si>
    <t>2021年城市园林绿化工程城区公共绿地绿地养护10标</t>
  </si>
  <si>
    <t>2021年城市园林绿化工程2标</t>
  </si>
  <si>
    <t>2023年养护3标</t>
  </si>
  <si>
    <t>民乐县交通大林带2023年养护工程（第一标段）</t>
  </si>
  <si>
    <t>民乐县交通大林带2023年养护工程（第三标段）</t>
  </si>
  <si>
    <t>民乐县交通大林带2023年养护工程（第十标段）</t>
  </si>
  <si>
    <t>民乐县交通大林带2023年养护工程（第十四标段）</t>
  </si>
  <si>
    <t>民乐县城北新区同乐路建设项目</t>
  </si>
  <si>
    <t>民乐县2017年重点防护林工程建设项目第三标段</t>
  </si>
  <si>
    <t>民乐县2019年交通大林带建设项目土方、管网工程第一标段</t>
  </si>
  <si>
    <t>民乐县2022年城市园林绿化工程项目8标</t>
  </si>
  <si>
    <t>2022养护20标</t>
  </si>
  <si>
    <t>2023年养护11标</t>
  </si>
  <si>
    <t>民乐县2022年石岗墩防风固沙大林带建设项目第一标段</t>
  </si>
  <si>
    <t>民乐县林草资源综合服务中心</t>
  </si>
  <si>
    <t>民乐县2020年交通大林带绿化工程第三标段工程款</t>
  </si>
  <si>
    <t>2019年城区小游园绿化工程</t>
  </si>
  <si>
    <t>2021年城市园林绿化工程西山森林公园林木抚育养护项目2标</t>
  </si>
  <si>
    <t>2021年城市园林绿化工程城区绿地养护项目3标</t>
  </si>
  <si>
    <t>2022年养护18标</t>
  </si>
  <si>
    <t>民乐县2017年重点防护林工程建设项目第五标段</t>
  </si>
  <si>
    <t>民乐县2017年祁连祁连山林地保护与建设工程第一标段</t>
  </si>
  <si>
    <t>民乐县交通大林带2023年养护工程（第四标段）</t>
  </si>
  <si>
    <t>民乐县交通大林带2023年养护工程（第十一标段）</t>
  </si>
  <si>
    <t>民乐县童子坝河河道治理工程</t>
  </si>
  <si>
    <t>2021年金山路北侧绿化工程</t>
  </si>
  <si>
    <t>2022年养护4标</t>
  </si>
  <si>
    <t>2022养护19标</t>
  </si>
  <si>
    <t>2023年养护5标</t>
  </si>
  <si>
    <t>2023年养护18标监理</t>
  </si>
  <si>
    <t>2023年绿化方案及设计</t>
  </si>
  <si>
    <t>民乐县2017年祁连祁连山林地保护与建设工程第四标段</t>
  </si>
  <si>
    <t>民乐县2017年祁连祁连山林地保护与建设工程第五标段</t>
  </si>
  <si>
    <t>民乐县2019年交通大林带绿化改造提升工程第四标段工程款</t>
  </si>
  <si>
    <t>2019年城南公园水网架设项目</t>
  </si>
  <si>
    <t>2021年城市园林绿化工程城区绿地养护5标</t>
  </si>
  <si>
    <t>民乐县2022年石岗墩防风固沙大林带建设项目第二标段</t>
  </si>
  <si>
    <t>2022年养护7标</t>
  </si>
  <si>
    <t>乐民路西段绿化带复层绿化工程</t>
  </si>
  <si>
    <t>2023年养护14标</t>
  </si>
  <si>
    <t>2023年养护13标</t>
  </si>
  <si>
    <t>民乐县2022年交通大林带养护工程（第十标段）</t>
  </si>
  <si>
    <t>民乐县2022年农村公路养护维修工程</t>
  </si>
  <si>
    <t>民乐县2022年交通大林带养护工程（第八标段）</t>
  </si>
  <si>
    <t>民乐县交通大林带2023年养护工程（第二标段）</t>
  </si>
  <si>
    <t>民乐县交通大林带2023年养护工程（第十二标段）</t>
  </si>
  <si>
    <t>民乐县交通大林带2023年养护工程（第十六标段）</t>
  </si>
  <si>
    <t>六坝派出所业务用房建设项目</t>
  </si>
  <si>
    <t>2015年甘肃省政府专项债券（二期）</t>
  </si>
  <si>
    <t>化工大道改建工程</t>
  </si>
  <si>
    <t>2005年农村公路建设</t>
  </si>
  <si>
    <t>2015年甘肃省政府定向承销发行的置换专项债券（二期）</t>
  </si>
  <si>
    <t>2015年甘肃省政府专项债券（一期）</t>
  </si>
  <si>
    <t>2015年甘肃省政府专项债券(三期)</t>
  </si>
  <si>
    <t>城市基础设施建设</t>
  </si>
  <si>
    <t>2020年甘肃省政府再融资专项债券（三期）</t>
  </si>
  <si>
    <t>城区北环路改建</t>
  </si>
  <si>
    <t>3511海洪线架空线路改迁工程</t>
  </si>
  <si>
    <t>2017年甘肃省张掖市土地储备专项债券(1期)-2017年甘肃省政府专项债券(9期)</t>
  </si>
  <si>
    <t>土地储备</t>
  </si>
  <si>
    <t>土地储备专项债券付息支出</t>
  </si>
  <si>
    <t>2022年甘肃省政府再融资专项债券（三期）</t>
  </si>
  <si>
    <t>2016年甘肃省政府专项债券（二期）</t>
  </si>
  <si>
    <t>水利工程项目县级配套</t>
  </si>
  <si>
    <t>2023年甘肃省政府再融资专项债券（一期）</t>
  </si>
  <si>
    <t>高原生态文明县建设</t>
  </si>
  <si>
    <r>
      <rPr>
        <sz val="9"/>
        <rFont val="Arial"/>
        <charset val="0"/>
      </rPr>
      <t>2023</t>
    </r>
    <r>
      <rPr>
        <sz val="9"/>
        <rFont val="宋体"/>
        <charset val="0"/>
      </rPr>
      <t>年甘肃省政府再融资专项债券（一期）</t>
    </r>
  </si>
  <si>
    <t>环境整治</t>
  </si>
  <si>
    <t>2018年甘肃省市州级土地储备专项债券(1期)-2018年甘肃省政府专项债券(4期)</t>
  </si>
  <si>
    <t>土地储备项目</t>
  </si>
  <si>
    <t>2023年甘肃省政府再融资专项债券（四期）</t>
  </si>
  <si>
    <t>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</si>
</sst>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176" formatCode="_(* #,##0.00_);_(* \(#,##0.00\);_(* &quot;-&quot;??_);_(@_)"/>
    <numFmt numFmtId="177" formatCode="_(&quot;$&quot;* #,##0.00_);_(&quot;$&quot;* \(#,##0.00\);_(&quot;$&quot;* &quot;-&quot;??_);_(@_)"/>
    <numFmt numFmtId="178" formatCode="_(&quot;$&quot;* #,##0_);_(&quot;$&quot;* \(#,##0\);_(&quot;$&quot;* &quot;-&quot;_);_(@_)"/>
    <numFmt numFmtId="179" formatCode="_(* #,##0_);_(* \(#,##0\);_(* &quot;-&quot;_);_(@_)"/>
    <numFmt numFmtId="180" formatCode="0.00_ "/>
    <numFmt numFmtId="181" formatCode="yyyy/m/d;@"/>
    <numFmt numFmtId="182" formatCode="0_ "/>
    <numFmt numFmtId="183" formatCode="0_);[Red]\(0\)"/>
    <numFmt numFmtId="184" formatCode="0.00_);[Red]\(0.00\)"/>
    <numFmt numFmtId="185" formatCode="#,##0_ "/>
  </numFmts>
  <fonts count="73">
    <font>
      <sz val="10"/>
      <name val="Arial"/>
      <charset val="0"/>
    </font>
    <font>
      <sz val="11"/>
      <color theme="1"/>
      <name val="宋体"/>
      <charset val="134"/>
      <scheme val="minor"/>
    </font>
    <font>
      <sz val="26"/>
      <color theme="1"/>
      <name val="宋体"/>
      <charset val="134"/>
      <scheme val="minor"/>
    </font>
    <font>
      <b/>
      <sz val="10"/>
      <color theme="1"/>
      <name val="宋体"/>
      <charset val="134"/>
      <scheme val="minor"/>
    </font>
    <font>
      <sz val="9"/>
      <color theme="1"/>
      <name val="宋体"/>
      <charset val="134"/>
      <scheme val="minor"/>
    </font>
    <font>
      <sz val="9"/>
      <name val="宋体"/>
      <charset val="134"/>
      <scheme val="minor"/>
    </font>
    <font>
      <b/>
      <sz val="9"/>
      <color theme="1"/>
      <name val="宋体"/>
      <charset val="134"/>
      <scheme val="minor"/>
    </font>
    <font>
      <sz val="18"/>
      <color theme="1"/>
      <name val="黑体"/>
      <charset val="134"/>
    </font>
    <font>
      <sz val="26"/>
      <name val="方正小标宋简体"/>
      <charset val="134"/>
    </font>
    <font>
      <b/>
      <sz val="16"/>
      <name val="宋体"/>
      <charset val="134"/>
      <scheme val="minor"/>
    </font>
    <font>
      <sz val="11"/>
      <name val="黑体"/>
      <charset val="134"/>
    </font>
    <font>
      <b/>
      <sz val="10"/>
      <name val="宋体"/>
      <charset val="134"/>
      <scheme val="minor"/>
    </font>
    <font>
      <b/>
      <sz val="10"/>
      <color theme="1"/>
      <name val="宋体"/>
      <charset val="134"/>
    </font>
    <font>
      <sz val="9"/>
      <name val="宋体"/>
      <charset val="0"/>
      <scheme val="minor"/>
    </font>
    <font>
      <sz val="9"/>
      <color indexed="8"/>
      <name val="宋体"/>
      <charset val="134"/>
    </font>
    <font>
      <sz val="9"/>
      <name val="宋体"/>
      <charset val="134"/>
      <scheme val="major"/>
    </font>
    <font>
      <sz val="9"/>
      <color rgb="FF000000"/>
      <name val="宋体"/>
      <charset val="134"/>
    </font>
    <font>
      <sz val="9"/>
      <name val="宋体"/>
      <charset val="134"/>
    </font>
    <font>
      <sz val="9"/>
      <color indexed="8"/>
      <name val="宋体"/>
      <charset val="134"/>
      <scheme val="minor"/>
    </font>
    <font>
      <sz val="9"/>
      <name val="宋体"/>
      <charset val="0"/>
    </font>
    <font>
      <b/>
      <sz val="9"/>
      <name val="宋体"/>
      <charset val="134"/>
      <scheme val="minor"/>
    </font>
    <font>
      <sz val="9"/>
      <name val="Arial"/>
      <charset val="0"/>
    </font>
    <font>
      <sz val="11"/>
      <color indexed="8"/>
      <name val="宋体"/>
      <charset val="1"/>
      <scheme val="minor"/>
    </font>
    <font>
      <sz val="12"/>
      <color indexed="8"/>
      <name val="宋体"/>
      <charset val="1"/>
      <scheme val="minor"/>
    </font>
    <font>
      <b/>
      <sz val="12"/>
      <color indexed="8"/>
      <name val="宋体"/>
      <charset val="1"/>
      <scheme val="minor"/>
    </font>
    <font>
      <sz val="14"/>
      <color indexed="8"/>
      <name val="黑体"/>
      <charset val="1"/>
    </font>
    <font>
      <sz val="22"/>
      <color indexed="8"/>
      <name val="方正小标宋简体"/>
      <charset val="134"/>
    </font>
    <font>
      <sz val="12"/>
      <color indexed="8"/>
      <name val="黑体"/>
      <charset val="134"/>
    </font>
    <font>
      <b/>
      <sz val="12"/>
      <name val="宋体"/>
      <charset val="134"/>
    </font>
    <font>
      <b/>
      <sz val="12"/>
      <name val="宋体"/>
      <charset val="134"/>
      <scheme val="minor"/>
    </font>
    <font>
      <sz val="12"/>
      <name val="宋体"/>
      <charset val="134"/>
      <scheme val="minor"/>
    </font>
    <font>
      <sz val="11"/>
      <name val="宋体"/>
      <charset val="1"/>
      <scheme val="minor"/>
    </font>
    <font>
      <sz val="12"/>
      <name val="宋体"/>
      <charset val="1"/>
      <scheme val="minor"/>
    </font>
    <font>
      <sz val="14"/>
      <name val="黑体"/>
      <charset val="1"/>
    </font>
    <font>
      <b/>
      <sz val="11"/>
      <name val="宋体"/>
      <charset val="1"/>
      <scheme val="minor"/>
    </font>
    <font>
      <sz val="20"/>
      <name val="方正小标宋简体"/>
      <charset val="134"/>
    </font>
    <font>
      <sz val="12"/>
      <name val="黑体"/>
      <charset val="134"/>
    </font>
    <font>
      <b/>
      <sz val="12"/>
      <name val="宋体"/>
      <charset val="1"/>
      <scheme val="minor"/>
    </font>
    <font>
      <sz val="12"/>
      <color theme="1"/>
      <name val="宋体"/>
      <charset val="134"/>
      <scheme val="minor"/>
    </font>
    <font>
      <b/>
      <sz val="11"/>
      <color theme="1"/>
      <name val="宋体"/>
      <charset val="134"/>
      <scheme val="minor"/>
    </font>
    <font>
      <sz val="14"/>
      <color theme="1"/>
      <name val="黑体"/>
      <charset val="134"/>
    </font>
    <font>
      <sz val="20"/>
      <color theme="1"/>
      <name val="方正小标宋简体"/>
      <charset val="134"/>
    </font>
    <font>
      <sz val="12"/>
      <color theme="1"/>
      <name val="仿宋_GB2312"/>
      <charset val="134"/>
    </font>
    <font>
      <b/>
      <sz val="12"/>
      <color theme="1"/>
      <name val="仿宋_GB2312"/>
      <charset val="134"/>
    </font>
    <font>
      <sz val="12"/>
      <color theme="1"/>
      <name val="黑体"/>
      <charset val="134"/>
    </font>
    <font>
      <b/>
      <sz val="12"/>
      <color theme="1"/>
      <name val="宋体"/>
      <charset val="134"/>
    </font>
    <font>
      <b/>
      <sz val="11"/>
      <color theme="1"/>
      <name val="宋体"/>
      <charset val="134"/>
    </font>
    <font>
      <b/>
      <sz val="11"/>
      <name val="宋体"/>
      <charset val="134"/>
    </font>
    <font>
      <sz val="11"/>
      <name val="宋体"/>
      <charset val="134"/>
    </font>
    <font>
      <sz val="11"/>
      <color theme="1"/>
      <name val="宋体"/>
      <charset val="134"/>
    </font>
    <font>
      <sz val="11"/>
      <name val="宋体"/>
      <charset val="0"/>
    </font>
    <font>
      <b/>
      <sz val="11"/>
      <color rgb="FF000000"/>
      <name val="宋体"/>
      <charset val="134"/>
    </font>
    <font>
      <b/>
      <sz val="20"/>
      <color theme="1"/>
      <name val="宋体"/>
      <charset val="134"/>
      <scheme val="minor"/>
    </font>
    <font>
      <sz val="11"/>
      <color rgb="FF000000"/>
      <name val="宋体"/>
      <charset val="134"/>
    </font>
    <font>
      <sz val="11"/>
      <color indexed="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0" fillId="4" borderId="11" applyNumberFormat="0" applyFont="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12" applyNumberFormat="0" applyFill="0" applyAlignment="0" applyProtection="0">
      <alignment vertical="center"/>
    </xf>
    <xf numFmtId="0" fontId="61" fillId="0" borderId="13" applyNumberFormat="0" applyFill="0" applyAlignment="0" applyProtection="0">
      <alignment vertical="center"/>
    </xf>
    <xf numFmtId="0" fontId="62" fillId="0" borderId="14" applyNumberFormat="0" applyFill="0" applyAlignment="0" applyProtection="0">
      <alignment vertical="center"/>
    </xf>
    <xf numFmtId="0" fontId="62" fillId="0" borderId="0" applyNumberFormat="0" applyFill="0" applyBorder="0" applyAlignment="0" applyProtection="0">
      <alignment vertical="center"/>
    </xf>
    <xf numFmtId="0" fontId="63" fillId="5" borderId="15" applyNumberFormat="0" applyAlignment="0" applyProtection="0">
      <alignment vertical="center"/>
    </xf>
    <xf numFmtId="0" fontId="64" fillId="6" borderId="16" applyNumberFormat="0" applyAlignment="0" applyProtection="0">
      <alignment vertical="center"/>
    </xf>
    <xf numFmtId="0" fontId="65" fillId="6" borderId="15" applyNumberFormat="0" applyAlignment="0" applyProtection="0">
      <alignment vertical="center"/>
    </xf>
    <xf numFmtId="0" fontId="66" fillId="7" borderId="17" applyNumberFormat="0" applyAlignment="0" applyProtection="0">
      <alignment vertical="center"/>
    </xf>
    <xf numFmtId="0" fontId="67" fillId="0" borderId="18" applyNumberFormat="0" applyFill="0" applyAlignment="0" applyProtection="0">
      <alignment vertical="center"/>
    </xf>
    <xf numFmtId="0" fontId="39" fillId="0" borderId="19" applyNumberFormat="0" applyFill="0" applyAlignment="0" applyProtection="0">
      <alignment vertical="center"/>
    </xf>
    <xf numFmtId="0" fontId="68" fillId="8" borderId="0" applyNumberFormat="0" applyBorder="0" applyAlignment="0" applyProtection="0">
      <alignment vertical="center"/>
    </xf>
    <xf numFmtId="0" fontId="69" fillId="9" borderId="0" applyNumberFormat="0" applyBorder="0" applyAlignment="0" applyProtection="0">
      <alignment vertical="center"/>
    </xf>
    <xf numFmtId="0" fontId="70" fillId="10" borderId="0" applyNumberFormat="0" applyBorder="0" applyAlignment="0" applyProtection="0">
      <alignment vertical="center"/>
    </xf>
    <xf numFmtId="0" fontId="7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71" fillId="14" borderId="0" applyNumberFormat="0" applyBorder="0" applyAlignment="0" applyProtection="0">
      <alignment vertical="center"/>
    </xf>
    <xf numFmtId="0" fontId="7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71" fillId="18" borderId="0" applyNumberFormat="0" applyBorder="0" applyAlignment="0" applyProtection="0">
      <alignment vertical="center"/>
    </xf>
    <xf numFmtId="0" fontId="7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71" fillId="22" borderId="0" applyNumberFormat="0" applyBorder="0" applyAlignment="0" applyProtection="0">
      <alignment vertical="center"/>
    </xf>
    <xf numFmtId="0" fontId="71"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71" fillId="26" borderId="0" applyNumberFormat="0" applyBorder="0" applyAlignment="0" applyProtection="0">
      <alignment vertical="center"/>
    </xf>
    <xf numFmtId="0" fontId="71"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71" fillId="30" borderId="0" applyNumberFormat="0" applyBorder="0" applyAlignment="0" applyProtection="0">
      <alignment vertical="center"/>
    </xf>
    <xf numFmtId="0" fontId="71"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71" fillId="34" borderId="0" applyNumberFormat="0" applyBorder="0" applyAlignment="0" applyProtection="0">
      <alignment vertical="center"/>
    </xf>
    <xf numFmtId="0" fontId="0" fillId="0" borderId="0"/>
    <xf numFmtId="0" fontId="72" fillId="0" borderId="0"/>
    <xf numFmtId="0" fontId="1" fillId="0" borderId="0">
      <alignment vertical="center"/>
    </xf>
  </cellStyleXfs>
  <cellXfs count="149">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wrapText="1"/>
    </xf>
    <xf numFmtId="0" fontId="7" fillId="2" borderId="0" xfId="0" applyFont="1" applyFill="1" applyAlignment="1">
      <alignment horizontal="left" vertical="center"/>
    </xf>
    <xf numFmtId="0" fontId="4" fillId="2" borderId="0" xfId="0" applyFont="1" applyFill="1" applyAlignment="1">
      <alignment horizontal="center" vertical="center"/>
    </xf>
    <xf numFmtId="0" fontId="8" fillId="2" borderId="0" xfId="0" applyFont="1" applyFill="1" applyAlignment="1">
      <alignment horizontal="center" vertical="center" wrapText="1"/>
    </xf>
    <xf numFmtId="0" fontId="9" fillId="2" borderId="0" xfId="0" applyFont="1" applyFill="1" applyBorder="1" applyAlignment="1">
      <alignment horizontal="center" vertical="center" wrapText="1"/>
    </xf>
    <xf numFmtId="0" fontId="9" fillId="2" borderId="0" xfId="0" applyFont="1" applyFill="1" applyBorder="1" applyAlignment="1">
      <alignment horizontal="center" vertical="center"/>
    </xf>
    <xf numFmtId="0" fontId="10" fillId="2" borderId="0" xfId="0" applyFont="1" applyFill="1" applyAlignment="1">
      <alignment horizontal="center" vertical="center"/>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80" fontId="11"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14"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10" fontId="5" fillId="2" borderId="1" xfId="0" applyNumberFormat="1" applyFont="1" applyFill="1" applyBorder="1" applyAlignment="1">
      <alignment horizontal="center" vertical="center"/>
    </xf>
    <xf numFmtId="180" fontId="5" fillId="2" borderId="1" xfId="0" applyNumberFormat="1" applyFont="1" applyFill="1" applyBorder="1" applyAlignment="1">
      <alignment horizontal="center" vertical="center"/>
    </xf>
    <xf numFmtId="180" fontId="5" fillId="2" borderId="1" xfId="0" applyNumberFormat="1" applyFont="1" applyFill="1" applyBorder="1" applyAlignment="1">
      <alignment horizontal="center" vertical="center" wrapText="1"/>
    </xf>
    <xf numFmtId="180" fontId="13"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49" applyFont="1" applyFill="1" applyBorder="1" applyAlignment="1">
      <alignment horizontal="left" vertical="center" wrapText="1"/>
    </xf>
    <xf numFmtId="0" fontId="14" fillId="2" borderId="1" xfId="51" applyFont="1" applyFill="1" applyBorder="1" applyAlignment="1">
      <alignment horizontal="left" vertical="center" wrapText="1"/>
    </xf>
    <xf numFmtId="180" fontId="15" fillId="2" borderId="1" xfId="51" applyNumberFormat="1" applyFont="1" applyFill="1" applyBorder="1" applyAlignment="1">
      <alignment horizontal="center" vertical="center" wrapText="1"/>
    </xf>
    <xf numFmtId="180" fontId="16" fillId="3" borderId="2" xfId="0" applyNumberFormat="1" applyFont="1" applyFill="1" applyBorder="1" applyAlignment="1" applyProtection="1">
      <alignment horizontal="center" vertical="center"/>
    </xf>
    <xf numFmtId="0" fontId="17" fillId="2" borderId="1" xfId="0" applyFont="1" applyFill="1" applyBorder="1" applyAlignment="1">
      <alignment horizontal="left" vertical="center" wrapText="1"/>
    </xf>
    <xf numFmtId="14" fontId="17" fillId="2" borderId="1" xfId="0" applyNumberFormat="1" applyFont="1" applyFill="1" applyBorder="1" applyAlignment="1">
      <alignment horizontal="center" vertical="center"/>
    </xf>
    <xf numFmtId="10" fontId="17" fillId="2" borderId="1" xfId="0"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0" fontId="17" fillId="2" borderId="1" xfId="51" applyFont="1" applyFill="1" applyBorder="1" applyAlignment="1">
      <alignment horizontal="left" vertical="center" wrapText="1"/>
    </xf>
    <xf numFmtId="0" fontId="5" fillId="2" borderId="1" xfId="51" applyFont="1" applyFill="1" applyBorder="1" applyAlignment="1">
      <alignment horizontal="left" vertical="center" wrapText="1"/>
    </xf>
    <xf numFmtId="180" fontId="5" fillId="2" borderId="1" xfId="51" applyNumberFormat="1" applyFont="1" applyFill="1" applyBorder="1" applyAlignment="1">
      <alignment horizontal="center" vertical="center" wrapText="1"/>
    </xf>
    <xf numFmtId="180" fontId="16" fillId="3" borderId="2" xfId="0" applyNumberFormat="1" applyFont="1" applyFill="1" applyBorder="1" applyAlignment="1" applyProtection="1">
      <alignment horizontal="center" vertical="center" wrapText="1"/>
    </xf>
    <xf numFmtId="0" fontId="18"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10" fontId="17" fillId="2" borderId="1" xfId="0" applyNumberFormat="1" applyFont="1" applyFill="1" applyBorder="1" applyAlignment="1">
      <alignment horizontal="center" vertical="center"/>
    </xf>
    <xf numFmtId="180" fontId="19" fillId="2" borderId="1" xfId="0" applyNumberFormat="1" applyFont="1" applyFill="1" applyBorder="1" applyAlignment="1">
      <alignment horizontal="center" vertical="center"/>
    </xf>
    <xf numFmtId="180" fontId="19" fillId="2" borderId="1" xfId="0" applyNumberFormat="1" applyFont="1" applyFill="1" applyBorder="1" applyAlignment="1">
      <alignment horizontal="center" vertical="center" wrapText="1"/>
    </xf>
    <xf numFmtId="0" fontId="16" fillId="3" borderId="2" xfId="0" applyFont="1" applyFill="1" applyBorder="1" applyAlignment="1" applyProtection="1">
      <alignment horizontal="left" vertical="center" wrapText="1"/>
    </xf>
    <xf numFmtId="0" fontId="20" fillId="2" borderId="1" xfId="0" applyFont="1" applyFill="1" applyBorder="1" applyAlignment="1">
      <alignment horizontal="center" vertical="center" wrapText="1"/>
    </xf>
    <xf numFmtId="0" fontId="14" fillId="2" borderId="1" xfId="0" applyNumberFormat="1" applyFont="1" applyFill="1" applyBorder="1" applyAlignment="1">
      <alignment horizontal="center" vertical="center"/>
    </xf>
    <xf numFmtId="14" fontId="5" fillId="2" borderId="1" xfId="0" applyNumberFormat="1" applyFont="1" applyFill="1" applyBorder="1" applyAlignment="1">
      <alignment horizontal="center" vertical="center"/>
    </xf>
    <xf numFmtId="0" fontId="5" fillId="2" borderId="1" xfId="0" applyFont="1" applyFill="1" applyBorder="1" applyAlignment="1">
      <alignment vertical="center"/>
    </xf>
    <xf numFmtId="0" fontId="4" fillId="2" borderId="1" xfId="0" applyFont="1" applyFill="1" applyBorder="1" applyAlignment="1">
      <alignment horizontal="left" vertical="center" wrapText="1"/>
    </xf>
    <xf numFmtId="180" fontId="4" fillId="2" borderId="1" xfId="0" applyNumberFormat="1" applyFont="1" applyFill="1" applyBorder="1" applyAlignment="1">
      <alignment horizontal="center" vertical="center"/>
    </xf>
    <xf numFmtId="0" fontId="4" fillId="2" borderId="1" xfId="0" applyFont="1" applyFill="1" applyBorder="1" applyAlignment="1">
      <alignment vertical="center"/>
    </xf>
    <xf numFmtId="181" fontId="17" fillId="2" borderId="1" xfId="0" applyNumberFormat="1" applyFont="1" applyFill="1" applyBorder="1" applyAlignment="1">
      <alignment horizontal="center" vertical="center"/>
    </xf>
    <xf numFmtId="0" fontId="21" fillId="2" borderId="1" xfId="0" applyFont="1" applyFill="1" applyBorder="1" applyAlignment="1">
      <alignment horizontal="left" vertical="center" wrapText="1"/>
    </xf>
    <xf numFmtId="181" fontId="5" fillId="2" borderId="1" xfId="0" applyNumberFormat="1" applyFont="1" applyFill="1" applyBorder="1" applyAlignment="1">
      <alignment horizontal="center" vertical="center" wrapText="1"/>
    </xf>
    <xf numFmtId="0" fontId="22" fillId="0" borderId="0" xfId="0" applyFont="1" applyFill="1" applyAlignment="1">
      <alignment vertical="center"/>
    </xf>
    <xf numFmtId="0" fontId="23" fillId="0" borderId="0" xfId="0" applyFont="1" applyFill="1" applyAlignment="1">
      <alignment vertical="center"/>
    </xf>
    <xf numFmtId="0" fontId="24" fillId="0" borderId="0" xfId="0" applyFont="1" applyFill="1" applyAlignment="1">
      <alignment vertical="center"/>
    </xf>
    <xf numFmtId="0" fontId="25" fillId="0" borderId="0" xfId="0" applyFont="1" applyFill="1" applyAlignment="1">
      <alignment vertical="center"/>
    </xf>
    <xf numFmtId="0" fontId="26" fillId="0" borderId="0" xfId="0" applyFont="1" applyFill="1" applyAlignment="1">
      <alignment horizontal="center" vertical="center"/>
    </xf>
    <xf numFmtId="0" fontId="22" fillId="0" borderId="0" xfId="0" applyFont="1" applyFill="1" applyBorder="1" applyAlignment="1">
      <alignment horizontal="center" vertical="center"/>
    </xf>
    <xf numFmtId="0" fontId="27" fillId="0" borderId="0" xfId="0" applyFont="1" applyFill="1" applyBorder="1" applyAlignment="1">
      <alignment horizontal="center" vertical="center"/>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1" xfId="0" applyFont="1" applyFill="1" applyBorder="1" applyAlignment="1">
      <alignment horizontal="center" vertical="center" wrapText="1"/>
    </xf>
    <xf numFmtId="182" fontId="28" fillId="0" borderId="1" xfId="0" applyNumberFormat="1" applyFont="1" applyFill="1" applyBorder="1" applyAlignment="1">
      <alignment horizontal="center" vertical="center" wrapText="1"/>
    </xf>
    <xf numFmtId="3" fontId="29" fillId="0" borderId="5" xfId="0" applyNumberFormat="1" applyFont="1" applyFill="1" applyBorder="1" applyAlignment="1">
      <alignment horizontal="center" vertical="center" wrapText="1"/>
    </xf>
    <xf numFmtId="3" fontId="29" fillId="0" borderId="6" xfId="0" applyNumberFormat="1" applyFont="1" applyFill="1" applyBorder="1" applyAlignment="1">
      <alignment horizontal="center" vertical="center" wrapText="1"/>
    </xf>
    <xf numFmtId="183" fontId="29" fillId="0" borderId="1" xfId="0" applyNumberFormat="1" applyFont="1" applyFill="1" applyBorder="1" applyAlignment="1">
      <alignment horizontal="center" vertical="center" wrapText="1"/>
    </xf>
    <xf numFmtId="184" fontId="24" fillId="0" borderId="1" xfId="0" applyNumberFormat="1" applyFont="1" applyFill="1" applyBorder="1" applyAlignment="1">
      <alignment vertical="center"/>
    </xf>
    <xf numFmtId="0" fontId="24" fillId="0" borderId="1" xfId="0" applyFont="1" applyFill="1" applyBorder="1" applyAlignment="1">
      <alignment horizontal="center" vertical="center"/>
    </xf>
    <xf numFmtId="183" fontId="30" fillId="0" borderId="1" xfId="0" applyNumberFormat="1" applyFont="1" applyFill="1" applyBorder="1" applyAlignment="1">
      <alignment horizontal="center" vertical="center" wrapText="1"/>
    </xf>
    <xf numFmtId="184" fontId="23" fillId="0" borderId="1" xfId="0" applyNumberFormat="1" applyFont="1" applyFill="1" applyBorder="1" applyAlignment="1">
      <alignment vertical="center"/>
    </xf>
    <xf numFmtId="182" fontId="24" fillId="0" borderId="1" xfId="0" applyNumberFormat="1" applyFont="1" applyFill="1" applyBorder="1" applyAlignment="1">
      <alignment horizontal="center" vertical="center"/>
    </xf>
    <xf numFmtId="0" fontId="24" fillId="0" borderId="1" xfId="0" applyFont="1" applyFill="1" applyBorder="1" applyAlignment="1">
      <alignment vertical="center"/>
    </xf>
    <xf numFmtId="0" fontId="31" fillId="0" borderId="0" xfId="0" applyFont="1" applyFill="1" applyAlignment="1">
      <alignment vertical="center"/>
    </xf>
    <xf numFmtId="0" fontId="32" fillId="0" borderId="0" xfId="0" applyFont="1" applyFill="1" applyAlignment="1">
      <alignment vertical="center"/>
    </xf>
    <xf numFmtId="0" fontId="33" fillId="0" borderId="0" xfId="0" applyFont="1" applyFill="1" applyAlignment="1">
      <alignment vertical="center"/>
    </xf>
    <xf numFmtId="0" fontId="34" fillId="0" borderId="0" xfId="0" applyFont="1" applyFill="1" applyAlignment="1">
      <alignment vertical="center"/>
    </xf>
    <xf numFmtId="0" fontId="35" fillId="0" borderId="0" xfId="0" applyFont="1" applyFill="1" applyAlignment="1">
      <alignment horizontal="center" vertical="center"/>
    </xf>
    <xf numFmtId="0" fontId="31" fillId="0" borderId="0" xfId="0" applyFont="1" applyFill="1" applyBorder="1" applyAlignment="1">
      <alignment horizontal="center" vertical="center"/>
    </xf>
    <xf numFmtId="0" fontId="36" fillId="0" borderId="0" xfId="0" applyFont="1" applyFill="1" applyAlignment="1">
      <alignment horizontal="center" vertical="center"/>
    </xf>
    <xf numFmtId="0" fontId="28" fillId="0" borderId="7" xfId="0" applyFont="1" applyFill="1" applyBorder="1" applyAlignment="1">
      <alignment horizontal="center" vertical="center" wrapText="1"/>
    </xf>
    <xf numFmtId="0" fontId="28" fillId="0" borderId="6" xfId="0" applyFont="1" applyFill="1" applyBorder="1" applyAlignment="1">
      <alignment horizontal="center" vertical="center" wrapText="1"/>
    </xf>
    <xf numFmtId="3" fontId="29" fillId="0" borderId="1" xfId="0" applyNumberFormat="1" applyFont="1" applyFill="1" applyBorder="1" applyAlignment="1">
      <alignment horizontal="center" vertical="center" wrapText="1"/>
    </xf>
    <xf numFmtId="0" fontId="37" fillId="0" borderId="1" xfId="0" applyFont="1" applyFill="1" applyBorder="1" applyAlignment="1">
      <alignment horizontal="center" vertical="center"/>
    </xf>
    <xf numFmtId="183" fontId="32" fillId="0" borderId="1" xfId="0" applyNumberFormat="1" applyFont="1" applyFill="1" applyBorder="1" applyAlignment="1">
      <alignment horizontal="center" vertical="center"/>
    </xf>
    <xf numFmtId="0" fontId="37" fillId="0" borderId="0" xfId="0" applyFont="1" applyFill="1" applyAlignment="1">
      <alignment vertical="center"/>
    </xf>
    <xf numFmtId="0" fontId="37" fillId="0" borderId="1" xfId="0" applyFont="1" applyFill="1" applyBorder="1" applyAlignment="1">
      <alignment vertical="center"/>
    </xf>
    <xf numFmtId="0" fontId="1" fillId="0" borderId="0" xfId="0" applyFont="1" applyFill="1" applyAlignment="1">
      <alignment vertical="center"/>
    </xf>
    <xf numFmtId="0" fontId="38" fillId="0" borderId="0" xfId="0" applyFont="1" applyFill="1" applyAlignment="1">
      <alignment vertical="center"/>
    </xf>
    <xf numFmtId="0" fontId="39" fillId="0" borderId="0" xfId="0" applyFont="1" applyFill="1" applyAlignment="1">
      <alignment vertical="center"/>
    </xf>
    <xf numFmtId="0" fontId="1" fillId="0" borderId="0" xfId="0" applyFont="1" applyFill="1" applyAlignment="1">
      <alignment horizontal="center" vertical="center"/>
    </xf>
    <xf numFmtId="0" fontId="40" fillId="0" borderId="0" xfId="0" applyFont="1" applyFill="1" applyAlignment="1">
      <alignment vertical="center"/>
    </xf>
    <xf numFmtId="0" fontId="41" fillId="0" borderId="0" xfId="0" applyFont="1" applyFill="1" applyAlignment="1">
      <alignment horizontal="center" vertical="center"/>
    </xf>
    <xf numFmtId="0" fontId="42" fillId="0" borderId="0" xfId="0" applyFont="1" applyFill="1" applyAlignment="1">
      <alignment vertical="center"/>
    </xf>
    <xf numFmtId="0" fontId="43" fillId="0" borderId="0" xfId="0" applyFont="1" applyFill="1" applyAlignment="1">
      <alignment vertical="center"/>
    </xf>
    <xf numFmtId="0" fontId="44" fillId="0" borderId="0" xfId="0" applyFont="1" applyFill="1" applyAlignment="1">
      <alignment horizontal="center" vertical="center"/>
    </xf>
    <xf numFmtId="0" fontId="45" fillId="0" borderId="1" xfId="0" applyFont="1" applyFill="1" applyBorder="1" applyAlignment="1">
      <alignment horizontal="center" vertical="center"/>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xf>
    <xf numFmtId="180" fontId="47" fillId="0" borderId="1" xfId="0" applyNumberFormat="1" applyFont="1" applyFill="1" applyBorder="1" applyAlignment="1">
      <alignment horizontal="center" vertical="center" wrapText="1"/>
    </xf>
    <xf numFmtId="0" fontId="46" fillId="0" borderId="1" xfId="0" applyFont="1" applyFill="1" applyBorder="1" applyAlignment="1">
      <alignment horizontal="center" vertical="center" wrapText="1"/>
    </xf>
    <xf numFmtId="0" fontId="48" fillId="2" borderId="1" xfId="0" applyFont="1" applyFill="1" applyBorder="1" applyAlignment="1">
      <alignment horizontal="center" vertical="center" wrapText="1"/>
    </xf>
    <xf numFmtId="180" fontId="48" fillId="0" borderId="1" xfId="0" applyNumberFormat="1" applyFont="1" applyFill="1" applyBorder="1" applyAlignment="1">
      <alignment horizontal="left" vertical="center" wrapText="1"/>
    </xf>
    <xf numFmtId="180" fontId="48" fillId="0" borderId="1" xfId="0" applyNumberFormat="1" applyFont="1" applyFill="1" applyBorder="1" applyAlignment="1">
      <alignment horizontal="center" vertical="center" wrapText="1"/>
    </xf>
    <xf numFmtId="0" fontId="49" fillId="0" borderId="1" xfId="0" applyFont="1" applyFill="1" applyBorder="1" applyAlignment="1">
      <alignment vertical="center"/>
    </xf>
    <xf numFmtId="182" fontId="48" fillId="0" borderId="1" xfId="0" applyNumberFormat="1" applyFont="1" applyFill="1" applyBorder="1" applyAlignment="1">
      <alignment horizontal="center" vertical="center" wrapText="1"/>
    </xf>
    <xf numFmtId="0" fontId="1" fillId="0" borderId="0" xfId="0" applyFont="1" applyFill="1" applyBorder="1" applyAlignment="1">
      <alignment vertical="center"/>
    </xf>
    <xf numFmtId="180" fontId="50" fillId="0" borderId="1" xfId="0" applyNumberFormat="1" applyFont="1" applyFill="1" applyBorder="1" applyAlignment="1">
      <alignment horizontal="left" vertical="center" wrapText="1"/>
    </xf>
    <xf numFmtId="180" fontId="51" fillId="0" borderId="1" xfId="0" applyNumberFormat="1" applyFont="1" applyFill="1" applyBorder="1" applyAlignment="1">
      <alignment horizontal="center" vertical="center"/>
    </xf>
    <xf numFmtId="0" fontId="51" fillId="0" borderId="1" xfId="0" applyFont="1" applyFill="1" applyBorder="1" applyAlignment="1">
      <alignment vertical="center"/>
    </xf>
    <xf numFmtId="0" fontId="1" fillId="0" borderId="0" xfId="0" applyFont="1" applyFill="1" applyAlignment="1">
      <alignment vertical="center" wrapText="1"/>
    </xf>
    <xf numFmtId="0" fontId="41" fillId="0" borderId="0" xfId="0" applyFont="1" applyFill="1" applyAlignment="1">
      <alignment horizontal="center" vertical="center" wrapText="1"/>
    </xf>
    <xf numFmtId="0" fontId="52" fillId="0" borderId="0" xfId="0" applyFont="1" applyFill="1" applyAlignment="1">
      <alignment vertical="center"/>
    </xf>
    <xf numFmtId="0" fontId="52" fillId="0" borderId="0" xfId="0" applyFont="1" applyFill="1" applyAlignment="1">
      <alignment horizontal="center" vertical="center"/>
    </xf>
    <xf numFmtId="0" fontId="52" fillId="0" borderId="0" xfId="0" applyFont="1" applyFill="1" applyAlignment="1">
      <alignment horizontal="center" vertical="center" wrapText="1"/>
    </xf>
    <xf numFmtId="0" fontId="46" fillId="0" borderId="3" xfId="0" applyFont="1" applyFill="1" applyBorder="1" applyAlignment="1">
      <alignment horizontal="center" vertical="center"/>
    </xf>
    <xf numFmtId="0" fontId="46" fillId="0" borderId="8" xfId="0" applyFont="1" applyFill="1" applyBorder="1" applyAlignment="1">
      <alignment horizontal="center" vertical="center" wrapText="1"/>
    </xf>
    <xf numFmtId="0" fontId="46" fillId="0" borderId="8" xfId="0" applyFont="1" applyFill="1" applyBorder="1" applyAlignment="1">
      <alignment horizontal="center" vertical="center"/>
    </xf>
    <xf numFmtId="0" fontId="46" fillId="0" borderId="4" xfId="0" applyFont="1" applyFill="1" applyBorder="1" applyAlignment="1">
      <alignment horizontal="center" vertical="center" wrapText="1"/>
    </xf>
    <xf numFmtId="0" fontId="46" fillId="0" borderId="1" xfId="0" applyFont="1" applyFill="1" applyBorder="1" applyAlignment="1">
      <alignment vertical="center"/>
    </xf>
    <xf numFmtId="0" fontId="48" fillId="0" borderId="1" xfId="0" applyFont="1" applyFill="1" applyBorder="1" applyAlignment="1">
      <alignment horizontal="center" vertical="center"/>
    </xf>
    <xf numFmtId="0" fontId="48" fillId="0" borderId="9" xfId="0" applyFont="1" applyFill="1" applyBorder="1" applyAlignment="1">
      <alignment horizontal="left" vertical="center" wrapText="1"/>
    </xf>
    <xf numFmtId="0" fontId="48" fillId="0" borderId="1" xfId="0" applyFont="1" applyFill="1" applyBorder="1" applyAlignment="1">
      <alignment horizontal="left" vertical="center" wrapText="1"/>
    </xf>
    <xf numFmtId="182" fontId="48" fillId="0" borderId="1" xfId="0" applyNumberFormat="1" applyFont="1" applyFill="1" applyBorder="1" applyAlignment="1">
      <alignment horizontal="center" vertical="center"/>
    </xf>
    <xf numFmtId="0" fontId="48" fillId="0" borderId="1" xfId="0" applyFont="1" applyFill="1" applyBorder="1" applyAlignment="1">
      <alignment horizontal="center" vertical="center" wrapText="1"/>
    </xf>
    <xf numFmtId="0" fontId="48" fillId="0" borderId="10" xfId="0" applyFont="1" applyFill="1" applyBorder="1" applyAlignment="1">
      <alignment horizontal="left" vertical="center" wrapText="1"/>
    </xf>
    <xf numFmtId="0" fontId="48" fillId="0" borderId="7" xfId="0" applyFont="1" applyFill="1" applyBorder="1" applyAlignment="1">
      <alignment horizontal="left" vertical="center" wrapText="1"/>
    </xf>
    <xf numFmtId="182" fontId="48" fillId="0" borderId="7" xfId="0" applyNumberFormat="1" applyFont="1" applyFill="1" applyBorder="1" applyAlignment="1">
      <alignment horizontal="center" vertical="center"/>
    </xf>
    <xf numFmtId="0" fontId="48" fillId="0" borderId="7" xfId="0" applyFont="1" applyFill="1" applyBorder="1" applyAlignment="1">
      <alignment horizontal="center" vertical="center" wrapText="1"/>
    </xf>
    <xf numFmtId="0" fontId="49" fillId="0" borderId="1" xfId="0" applyFont="1" applyFill="1" applyBorder="1" applyAlignment="1">
      <alignment horizontal="center" vertical="center"/>
    </xf>
    <xf numFmtId="0" fontId="53" fillId="2" borderId="6" xfId="0" applyFont="1" applyFill="1" applyBorder="1" applyAlignment="1">
      <alignment horizontal="left" vertical="center" wrapText="1"/>
    </xf>
    <xf numFmtId="0" fontId="53" fillId="0" borderId="1" xfId="0" applyFont="1" applyFill="1" applyBorder="1" applyAlignment="1">
      <alignment horizontal="left" vertical="center" wrapText="1"/>
    </xf>
    <xf numFmtId="0" fontId="53" fillId="2" borderId="6" xfId="0" applyFont="1" applyFill="1" applyBorder="1" applyAlignment="1">
      <alignment horizontal="center" vertical="center" wrapText="1"/>
    </xf>
    <xf numFmtId="0" fontId="54" fillId="2" borderId="1" xfId="0" applyFont="1" applyFill="1" applyBorder="1" applyAlignment="1">
      <alignment horizontal="left" vertical="center" wrapText="1"/>
    </xf>
    <xf numFmtId="185" fontId="54" fillId="2" borderId="1" xfId="0" applyNumberFormat="1" applyFont="1" applyFill="1" applyBorder="1" applyAlignment="1">
      <alignment horizontal="center" vertical="center" wrapText="1"/>
    </xf>
    <xf numFmtId="0" fontId="54" fillId="2" borderId="1" xfId="0" applyFont="1" applyFill="1" applyBorder="1" applyAlignment="1">
      <alignment horizontal="center" vertical="center" wrapText="1"/>
    </xf>
    <xf numFmtId="0" fontId="48" fillId="2" borderId="1" xfId="0" applyFont="1" applyFill="1" applyBorder="1" applyAlignment="1">
      <alignment horizontal="left" vertical="center" wrapText="1"/>
    </xf>
    <xf numFmtId="0" fontId="53" fillId="0" borderId="1" xfId="0" applyFont="1" applyFill="1" applyBorder="1" applyAlignment="1">
      <alignment horizontal="center" vertical="center"/>
    </xf>
    <xf numFmtId="0" fontId="53" fillId="0" borderId="1" xfId="0" applyFont="1" applyFill="1" applyBorder="1" applyAlignment="1">
      <alignment vertical="center"/>
    </xf>
    <xf numFmtId="0" fontId="53" fillId="0" borderId="1" xfId="0" applyFont="1" applyFill="1" applyBorder="1" applyAlignment="1">
      <alignment horizontal="left" vertical="center"/>
    </xf>
    <xf numFmtId="0" fontId="51" fillId="0" borderId="3" xfId="0" applyFont="1" applyFill="1" applyBorder="1" applyAlignment="1">
      <alignment horizontal="center" vertical="center"/>
    </xf>
    <xf numFmtId="0" fontId="51" fillId="0" borderId="8" xfId="0" applyFont="1" applyFill="1" applyBorder="1" applyAlignment="1">
      <alignment horizontal="center" vertical="center" wrapText="1"/>
    </xf>
    <xf numFmtId="0" fontId="51" fillId="0" borderId="8" xfId="0" applyFont="1" applyFill="1" applyBorder="1" applyAlignment="1">
      <alignment horizontal="center" vertical="center"/>
    </xf>
    <xf numFmtId="0" fontId="51" fillId="0" borderId="4" xfId="0" applyFont="1" applyFill="1" applyBorder="1" applyAlignment="1">
      <alignment horizontal="center" vertical="center" wrapText="1"/>
    </xf>
    <xf numFmtId="0" fontId="51" fillId="0" borderId="1" xfId="0" applyFont="1" applyFill="1" applyBorder="1" applyAlignment="1">
      <alignment horizontal="center" vertical="center"/>
    </xf>
    <xf numFmtId="0" fontId="51" fillId="0" borderId="1" xfId="0" applyFont="1" applyFill="1" applyBorder="1" applyAlignment="1">
      <alignment horizontal="left" vertical="center"/>
    </xf>
    <xf numFmtId="0" fontId="53" fillId="0" borderId="1"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2" xfId="50"/>
    <cellStyle name="常规 3" xfId="51"/>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CCFF"/>
      <rgbColor rgb="00000000"/>
      <rgbColor rgb="00333399"/>
      <rgbColor rgb="00333333"/>
    </indexedColors>
    <mruColors>
      <color rgb="0092D050"/>
      <color rgb="0099CCFF"/>
      <color rgb="00FFFF00"/>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419100</xdr:colOff>
      <xdr:row>13</xdr:row>
      <xdr:rowOff>0</xdr:rowOff>
    </xdr:from>
    <xdr:to>
      <xdr:col>2</xdr:col>
      <xdr:colOff>606425</xdr:colOff>
      <xdr:row>14</xdr:row>
      <xdr:rowOff>281940</xdr:rowOff>
    </xdr:to>
    <xdr:pic>
      <xdr:nvPicPr>
        <xdr:cNvPr id="2" name="Picture 140" descr="3142418731510196992515"/>
        <xdr:cNvPicPr/>
      </xdr:nvPicPr>
      <xdr:blipFill>
        <a:blip r:embed="rId1"/>
        <a:stretch>
          <a:fillRect/>
        </a:stretch>
      </xdr:blipFill>
      <xdr:spPr>
        <a:xfrm>
          <a:off x="2868295" y="5143500"/>
          <a:ext cx="187325" cy="701040"/>
        </a:xfrm>
        <a:prstGeom prst="rect">
          <a:avLst/>
        </a:prstGeom>
        <a:noFill/>
        <a:ln w="9525">
          <a:noFill/>
        </a:ln>
      </xdr:spPr>
    </xdr:pic>
    <xdr:clientData/>
  </xdr:twoCellAnchor>
  <xdr:twoCellAnchor editAs="oneCell">
    <xdr:from>
      <xdr:col>2</xdr:col>
      <xdr:colOff>419100</xdr:colOff>
      <xdr:row>13</xdr:row>
      <xdr:rowOff>0</xdr:rowOff>
    </xdr:from>
    <xdr:to>
      <xdr:col>2</xdr:col>
      <xdr:colOff>434340</xdr:colOff>
      <xdr:row>14</xdr:row>
      <xdr:rowOff>281940</xdr:rowOff>
    </xdr:to>
    <xdr:pic>
      <xdr:nvPicPr>
        <xdr:cNvPr id="3" name="Picture 140" descr="3142418731510196992515"/>
        <xdr:cNvPicPr/>
      </xdr:nvPicPr>
      <xdr:blipFill>
        <a:blip r:embed="rId1"/>
        <a:stretch>
          <a:fillRect/>
        </a:stretch>
      </xdr:blipFill>
      <xdr:spPr>
        <a:xfrm>
          <a:off x="2868295" y="5143500"/>
          <a:ext cx="15240" cy="701040"/>
        </a:xfrm>
        <a:prstGeom prst="rect">
          <a:avLst/>
        </a:prstGeom>
        <a:noFill/>
        <a:ln w="9525">
          <a:noFill/>
        </a:ln>
      </xdr:spPr>
    </xdr:pic>
    <xdr:clientData/>
  </xdr:twoCellAnchor>
  <xdr:twoCellAnchor editAs="oneCell">
    <xdr:from>
      <xdr:col>2</xdr:col>
      <xdr:colOff>419100</xdr:colOff>
      <xdr:row>13</xdr:row>
      <xdr:rowOff>0</xdr:rowOff>
    </xdr:from>
    <xdr:to>
      <xdr:col>2</xdr:col>
      <xdr:colOff>606425</xdr:colOff>
      <xdr:row>14</xdr:row>
      <xdr:rowOff>291465</xdr:rowOff>
    </xdr:to>
    <xdr:pic>
      <xdr:nvPicPr>
        <xdr:cNvPr id="4" name="Picture 140" descr="3142418731510196992515"/>
        <xdr:cNvPicPr/>
      </xdr:nvPicPr>
      <xdr:blipFill>
        <a:blip r:embed="rId1"/>
        <a:stretch>
          <a:fillRect/>
        </a:stretch>
      </xdr:blipFill>
      <xdr:spPr>
        <a:xfrm>
          <a:off x="2868295" y="5143500"/>
          <a:ext cx="187325" cy="710565"/>
        </a:xfrm>
        <a:prstGeom prst="rect">
          <a:avLst/>
        </a:prstGeom>
        <a:noFill/>
        <a:ln w="9525">
          <a:noFill/>
        </a:ln>
      </xdr:spPr>
    </xdr:pic>
    <xdr:clientData/>
  </xdr:twoCellAnchor>
  <xdr:twoCellAnchor editAs="oneCell">
    <xdr:from>
      <xdr:col>2</xdr:col>
      <xdr:colOff>419100</xdr:colOff>
      <xdr:row>13</xdr:row>
      <xdr:rowOff>0</xdr:rowOff>
    </xdr:from>
    <xdr:to>
      <xdr:col>2</xdr:col>
      <xdr:colOff>434340</xdr:colOff>
      <xdr:row>14</xdr:row>
      <xdr:rowOff>291465</xdr:rowOff>
    </xdr:to>
    <xdr:pic>
      <xdr:nvPicPr>
        <xdr:cNvPr id="5" name="Picture 140" descr="3142418731510196992515"/>
        <xdr:cNvPicPr/>
      </xdr:nvPicPr>
      <xdr:blipFill>
        <a:blip r:embed="rId1"/>
        <a:stretch>
          <a:fillRect/>
        </a:stretch>
      </xdr:blipFill>
      <xdr:spPr>
        <a:xfrm>
          <a:off x="2868295" y="5143500"/>
          <a:ext cx="15240" cy="710565"/>
        </a:xfrm>
        <a:prstGeom prst="rect">
          <a:avLst/>
        </a:prstGeom>
        <a:noFill/>
        <a:ln w="9525">
          <a:noFill/>
        </a:ln>
      </xdr:spPr>
    </xdr:pic>
    <xdr:clientData/>
  </xdr:twoCellAnchor>
  <xdr:twoCellAnchor editAs="oneCell">
    <xdr:from>
      <xdr:col>2</xdr:col>
      <xdr:colOff>558800</xdr:colOff>
      <xdr:row>13</xdr:row>
      <xdr:rowOff>0</xdr:rowOff>
    </xdr:from>
    <xdr:to>
      <xdr:col>2</xdr:col>
      <xdr:colOff>574040</xdr:colOff>
      <xdr:row>14</xdr:row>
      <xdr:rowOff>281940</xdr:rowOff>
    </xdr:to>
    <xdr:pic>
      <xdr:nvPicPr>
        <xdr:cNvPr id="6" name="Picture 140" descr="3142418731510196992515"/>
        <xdr:cNvPicPr/>
      </xdr:nvPicPr>
      <xdr:blipFill>
        <a:blip r:embed="rId1"/>
        <a:stretch>
          <a:fillRect/>
        </a:stretch>
      </xdr:blipFill>
      <xdr:spPr>
        <a:xfrm>
          <a:off x="3007995" y="5143500"/>
          <a:ext cx="15240" cy="701040"/>
        </a:xfrm>
        <a:prstGeom prst="rect">
          <a:avLst/>
        </a:prstGeom>
        <a:noFill/>
        <a:ln w="9525">
          <a:noFill/>
        </a:ln>
      </xdr:spPr>
    </xdr:pic>
    <xdr:clientData/>
  </xdr:twoCellAnchor>
  <xdr:twoCellAnchor editAs="oneCell">
    <xdr:from>
      <xdr:col>2</xdr:col>
      <xdr:colOff>419100</xdr:colOff>
      <xdr:row>13</xdr:row>
      <xdr:rowOff>0</xdr:rowOff>
    </xdr:from>
    <xdr:to>
      <xdr:col>2</xdr:col>
      <xdr:colOff>606425</xdr:colOff>
      <xdr:row>14</xdr:row>
      <xdr:rowOff>283210</xdr:rowOff>
    </xdr:to>
    <xdr:pic>
      <xdr:nvPicPr>
        <xdr:cNvPr id="7" name="Picture 140" descr="3142418731510196992515"/>
        <xdr:cNvPicPr/>
      </xdr:nvPicPr>
      <xdr:blipFill>
        <a:blip r:embed="rId1"/>
        <a:stretch>
          <a:fillRect/>
        </a:stretch>
      </xdr:blipFill>
      <xdr:spPr>
        <a:xfrm>
          <a:off x="2868295" y="5143500"/>
          <a:ext cx="187325" cy="702310"/>
        </a:xfrm>
        <a:prstGeom prst="rect">
          <a:avLst/>
        </a:prstGeom>
        <a:noFill/>
        <a:ln w="9525">
          <a:noFill/>
        </a:ln>
      </xdr:spPr>
    </xdr:pic>
    <xdr:clientData/>
  </xdr:twoCellAnchor>
  <xdr:twoCellAnchor editAs="oneCell">
    <xdr:from>
      <xdr:col>2</xdr:col>
      <xdr:colOff>419100</xdr:colOff>
      <xdr:row>13</xdr:row>
      <xdr:rowOff>0</xdr:rowOff>
    </xdr:from>
    <xdr:to>
      <xdr:col>2</xdr:col>
      <xdr:colOff>434340</xdr:colOff>
      <xdr:row>14</xdr:row>
      <xdr:rowOff>283210</xdr:rowOff>
    </xdr:to>
    <xdr:pic>
      <xdr:nvPicPr>
        <xdr:cNvPr id="8" name="Picture 140" descr="3142418731510196992515"/>
        <xdr:cNvPicPr/>
      </xdr:nvPicPr>
      <xdr:blipFill>
        <a:blip r:embed="rId1"/>
        <a:stretch>
          <a:fillRect/>
        </a:stretch>
      </xdr:blipFill>
      <xdr:spPr>
        <a:xfrm>
          <a:off x="2868295" y="5143500"/>
          <a:ext cx="15240" cy="702310"/>
        </a:xfrm>
        <a:prstGeom prst="rect">
          <a:avLst/>
        </a:prstGeom>
        <a:noFill/>
        <a:ln w="9525">
          <a:noFill/>
        </a:ln>
      </xdr:spPr>
    </xdr:pic>
    <xdr:clientData/>
  </xdr:twoCellAnchor>
  <xdr:twoCellAnchor editAs="oneCell">
    <xdr:from>
      <xdr:col>2</xdr:col>
      <xdr:colOff>419100</xdr:colOff>
      <xdr:row>13</xdr:row>
      <xdr:rowOff>0</xdr:rowOff>
    </xdr:from>
    <xdr:to>
      <xdr:col>2</xdr:col>
      <xdr:colOff>606425</xdr:colOff>
      <xdr:row>14</xdr:row>
      <xdr:rowOff>288925</xdr:rowOff>
    </xdr:to>
    <xdr:pic>
      <xdr:nvPicPr>
        <xdr:cNvPr id="9" name="Picture 140" descr="3142418731510196992515"/>
        <xdr:cNvPicPr/>
      </xdr:nvPicPr>
      <xdr:blipFill>
        <a:blip r:embed="rId1"/>
        <a:stretch>
          <a:fillRect/>
        </a:stretch>
      </xdr:blipFill>
      <xdr:spPr>
        <a:xfrm>
          <a:off x="2868295" y="5143500"/>
          <a:ext cx="187325" cy="708025"/>
        </a:xfrm>
        <a:prstGeom prst="rect">
          <a:avLst/>
        </a:prstGeom>
        <a:noFill/>
        <a:ln w="9525">
          <a:noFill/>
        </a:ln>
      </xdr:spPr>
    </xdr:pic>
    <xdr:clientData/>
  </xdr:twoCellAnchor>
  <xdr:twoCellAnchor editAs="oneCell">
    <xdr:from>
      <xdr:col>2</xdr:col>
      <xdr:colOff>419100</xdr:colOff>
      <xdr:row>13</xdr:row>
      <xdr:rowOff>0</xdr:rowOff>
    </xdr:from>
    <xdr:to>
      <xdr:col>2</xdr:col>
      <xdr:colOff>434340</xdr:colOff>
      <xdr:row>14</xdr:row>
      <xdr:rowOff>288925</xdr:rowOff>
    </xdr:to>
    <xdr:pic>
      <xdr:nvPicPr>
        <xdr:cNvPr id="10" name="Picture 140" descr="3142418731510196992515"/>
        <xdr:cNvPicPr/>
      </xdr:nvPicPr>
      <xdr:blipFill>
        <a:blip r:embed="rId1"/>
        <a:stretch>
          <a:fillRect/>
        </a:stretch>
      </xdr:blipFill>
      <xdr:spPr>
        <a:xfrm>
          <a:off x="2868295" y="5143500"/>
          <a:ext cx="15240" cy="708025"/>
        </a:xfrm>
        <a:prstGeom prst="rect">
          <a:avLst/>
        </a:prstGeom>
        <a:noFill/>
        <a:ln w="9525">
          <a:noFill/>
        </a:ln>
      </xdr:spPr>
    </xdr:pic>
    <xdr:clientData/>
  </xdr:twoCellAnchor>
  <xdr:twoCellAnchor editAs="oneCell">
    <xdr:from>
      <xdr:col>2</xdr:col>
      <xdr:colOff>558800</xdr:colOff>
      <xdr:row>13</xdr:row>
      <xdr:rowOff>0</xdr:rowOff>
    </xdr:from>
    <xdr:to>
      <xdr:col>2</xdr:col>
      <xdr:colOff>574040</xdr:colOff>
      <xdr:row>14</xdr:row>
      <xdr:rowOff>288925</xdr:rowOff>
    </xdr:to>
    <xdr:pic>
      <xdr:nvPicPr>
        <xdr:cNvPr id="11" name="Picture 140" descr="3142418731510196992515"/>
        <xdr:cNvPicPr/>
      </xdr:nvPicPr>
      <xdr:blipFill>
        <a:blip r:embed="rId1"/>
        <a:stretch>
          <a:fillRect/>
        </a:stretch>
      </xdr:blipFill>
      <xdr:spPr>
        <a:xfrm>
          <a:off x="3007995" y="5143500"/>
          <a:ext cx="15240" cy="708025"/>
        </a:xfrm>
        <a:prstGeom prst="rect">
          <a:avLst/>
        </a:prstGeom>
        <a:noFill/>
        <a:ln w="9525">
          <a:noFill/>
        </a:ln>
      </xdr:spPr>
    </xdr:pic>
    <xdr:clientData/>
  </xdr:twoCellAnchor>
  <xdr:twoCellAnchor editAs="oneCell">
    <xdr:from>
      <xdr:col>2</xdr:col>
      <xdr:colOff>419100</xdr:colOff>
      <xdr:row>13</xdr:row>
      <xdr:rowOff>0</xdr:rowOff>
    </xdr:from>
    <xdr:to>
      <xdr:col>2</xdr:col>
      <xdr:colOff>606425</xdr:colOff>
      <xdr:row>14</xdr:row>
      <xdr:rowOff>279400</xdr:rowOff>
    </xdr:to>
    <xdr:pic>
      <xdr:nvPicPr>
        <xdr:cNvPr id="12" name="Picture 140" descr="3142418731510196992515"/>
        <xdr:cNvPicPr/>
      </xdr:nvPicPr>
      <xdr:blipFill>
        <a:blip r:embed="rId1"/>
        <a:stretch>
          <a:fillRect/>
        </a:stretch>
      </xdr:blipFill>
      <xdr:spPr>
        <a:xfrm>
          <a:off x="2868295" y="5143500"/>
          <a:ext cx="187325" cy="698500"/>
        </a:xfrm>
        <a:prstGeom prst="rect">
          <a:avLst/>
        </a:prstGeom>
        <a:noFill/>
        <a:ln w="9525">
          <a:noFill/>
        </a:ln>
      </xdr:spPr>
    </xdr:pic>
    <xdr:clientData/>
  </xdr:twoCellAnchor>
  <xdr:twoCellAnchor editAs="oneCell">
    <xdr:from>
      <xdr:col>2</xdr:col>
      <xdr:colOff>419100</xdr:colOff>
      <xdr:row>13</xdr:row>
      <xdr:rowOff>0</xdr:rowOff>
    </xdr:from>
    <xdr:to>
      <xdr:col>2</xdr:col>
      <xdr:colOff>434340</xdr:colOff>
      <xdr:row>14</xdr:row>
      <xdr:rowOff>279400</xdr:rowOff>
    </xdr:to>
    <xdr:pic>
      <xdr:nvPicPr>
        <xdr:cNvPr id="13" name="Picture 140" descr="3142418731510196992515"/>
        <xdr:cNvPicPr/>
      </xdr:nvPicPr>
      <xdr:blipFill>
        <a:blip r:embed="rId1"/>
        <a:stretch>
          <a:fillRect/>
        </a:stretch>
      </xdr:blipFill>
      <xdr:spPr>
        <a:xfrm>
          <a:off x="2868295" y="5143500"/>
          <a:ext cx="15240" cy="698500"/>
        </a:xfrm>
        <a:prstGeom prst="rect">
          <a:avLst/>
        </a:prstGeom>
        <a:noFill/>
        <a:ln w="9525">
          <a:noFill/>
        </a:ln>
      </xdr:spPr>
    </xdr:pic>
    <xdr:clientData/>
  </xdr:twoCellAnchor>
  <xdr:twoCellAnchor editAs="oneCell">
    <xdr:from>
      <xdr:col>2</xdr:col>
      <xdr:colOff>558800</xdr:colOff>
      <xdr:row>13</xdr:row>
      <xdr:rowOff>0</xdr:rowOff>
    </xdr:from>
    <xdr:to>
      <xdr:col>2</xdr:col>
      <xdr:colOff>574040</xdr:colOff>
      <xdr:row>14</xdr:row>
      <xdr:rowOff>272415</xdr:rowOff>
    </xdr:to>
    <xdr:pic>
      <xdr:nvPicPr>
        <xdr:cNvPr id="14" name="Picture 140" descr="3142418731510196992515"/>
        <xdr:cNvPicPr/>
      </xdr:nvPicPr>
      <xdr:blipFill>
        <a:blip r:embed="rId1"/>
        <a:stretch>
          <a:fillRect/>
        </a:stretch>
      </xdr:blipFill>
      <xdr:spPr>
        <a:xfrm>
          <a:off x="3007995" y="5143500"/>
          <a:ext cx="15240" cy="691515"/>
        </a:xfrm>
        <a:prstGeom prst="rect">
          <a:avLst/>
        </a:prstGeom>
        <a:noFill/>
        <a:ln w="9525">
          <a:noFill/>
        </a:ln>
      </xdr:spPr>
    </xdr:pic>
    <xdr:clientData/>
  </xdr:twoCellAnchor>
  <xdr:twoCellAnchor editAs="oneCell">
    <xdr:from>
      <xdr:col>2</xdr:col>
      <xdr:colOff>419100</xdr:colOff>
      <xdr:row>13</xdr:row>
      <xdr:rowOff>0</xdr:rowOff>
    </xdr:from>
    <xdr:to>
      <xdr:col>2</xdr:col>
      <xdr:colOff>606425</xdr:colOff>
      <xdr:row>14</xdr:row>
      <xdr:rowOff>284480</xdr:rowOff>
    </xdr:to>
    <xdr:pic>
      <xdr:nvPicPr>
        <xdr:cNvPr id="15" name="Picture 140" descr="3142418731510196992515"/>
        <xdr:cNvPicPr/>
      </xdr:nvPicPr>
      <xdr:blipFill>
        <a:blip r:embed="rId1"/>
        <a:stretch>
          <a:fillRect/>
        </a:stretch>
      </xdr:blipFill>
      <xdr:spPr>
        <a:xfrm>
          <a:off x="2868295" y="5143500"/>
          <a:ext cx="187325" cy="703580"/>
        </a:xfrm>
        <a:prstGeom prst="rect">
          <a:avLst/>
        </a:prstGeom>
        <a:noFill/>
        <a:ln w="9525">
          <a:noFill/>
        </a:ln>
      </xdr:spPr>
    </xdr:pic>
    <xdr:clientData/>
  </xdr:twoCellAnchor>
  <xdr:twoCellAnchor editAs="oneCell">
    <xdr:from>
      <xdr:col>2</xdr:col>
      <xdr:colOff>419100</xdr:colOff>
      <xdr:row>13</xdr:row>
      <xdr:rowOff>0</xdr:rowOff>
    </xdr:from>
    <xdr:to>
      <xdr:col>2</xdr:col>
      <xdr:colOff>434340</xdr:colOff>
      <xdr:row>14</xdr:row>
      <xdr:rowOff>284480</xdr:rowOff>
    </xdr:to>
    <xdr:pic>
      <xdr:nvPicPr>
        <xdr:cNvPr id="16" name="Picture 140" descr="3142418731510196992515"/>
        <xdr:cNvPicPr/>
      </xdr:nvPicPr>
      <xdr:blipFill>
        <a:blip r:embed="rId1"/>
        <a:stretch>
          <a:fillRect/>
        </a:stretch>
      </xdr:blipFill>
      <xdr:spPr>
        <a:xfrm>
          <a:off x="2868295" y="5143500"/>
          <a:ext cx="15240" cy="703580"/>
        </a:xfrm>
        <a:prstGeom prst="rect">
          <a:avLst/>
        </a:prstGeom>
        <a:noFill/>
        <a:ln w="9525">
          <a:noFill/>
        </a:ln>
      </xdr:spPr>
    </xdr:pic>
    <xdr:clientData/>
  </xdr:twoCellAnchor>
  <xdr:twoCellAnchor editAs="oneCell">
    <xdr:from>
      <xdr:col>2</xdr:col>
      <xdr:colOff>419100</xdr:colOff>
      <xdr:row>13</xdr:row>
      <xdr:rowOff>0</xdr:rowOff>
    </xdr:from>
    <xdr:to>
      <xdr:col>2</xdr:col>
      <xdr:colOff>606425</xdr:colOff>
      <xdr:row>14</xdr:row>
      <xdr:rowOff>328930</xdr:rowOff>
    </xdr:to>
    <xdr:pic>
      <xdr:nvPicPr>
        <xdr:cNvPr id="17" name="Picture 140" descr="3142418731510196992515"/>
        <xdr:cNvPicPr/>
      </xdr:nvPicPr>
      <xdr:blipFill>
        <a:blip r:embed="rId1"/>
        <a:stretch>
          <a:fillRect/>
        </a:stretch>
      </xdr:blipFill>
      <xdr:spPr>
        <a:xfrm>
          <a:off x="2868295" y="5143500"/>
          <a:ext cx="187325" cy="748030"/>
        </a:xfrm>
        <a:prstGeom prst="rect">
          <a:avLst/>
        </a:prstGeom>
        <a:noFill/>
        <a:ln w="9525">
          <a:noFill/>
        </a:ln>
      </xdr:spPr>
    </xdr:pic>
    <xdr:clientData/>
  </xdr:twoCellAnchor>
  <xdr:twoCellAnchor editAs="oneCell">
    <xdr:from>
      <xdr:col>2</xdr:col>
      <xdr:colOff>419100</xdr:colOff>
      <xdr:row>13</xdr:row>
      <xdr:rowOff>0</xdr:rowOff>
    </xdr:from>
    <xdr:to>
      <xdr:col>2</xdr:col>
      <xdr:colOff>434340</xdr:colOff>
      <xdr:row>14</xdr:row>
      <xdr:rowOff>328930</xdr:rowOff>
    </xdr:to>
    <xdr:pic>
      <xdr:nvPicPr>
        <xdr:cNvPr id="18" name="Picture 140" descr="3142418731510196992515"/>
        <xdr:cNvPicPr/>
      </xdr:nvPicPr>
      <xdr:blipFill>
        <a:blip r:embed="rId1"/>
        <a:stretch>
          <a:fillRect/>
        </a:stretch>
      </xdr:blipFill>
      <xdr:spPr>
        <a:xfrm>
          <a:off x="2868295" y="5143500"/>
          <a:ext cx="15240" cy="748030"/>
        </a:xfrm>
        <a:prstGeom prst="rect">
          <a:avLst/>
        </a:prstGeom>
        <a:noFill/>
        <a:ln w="9525">
          <a:noFill/>
        </a:ln>
      </xdr:spPr>
    </xdr:pic>
    <xdr:clientData/>
  </xdr:twoCellAnchor>
  <xdr:twoCellAnchor editAs="oneCell">
    <xdr:from>
      <xdr:col>2</xdr:col>
      <xdr:colOff>419100</xdr:colOff>
      <xdr:row>14</xdr:row>
      <xdr:rowOff>0</xdr:rowOff>
    </xdr:from>
    <xdr:to>
      <xdr:col>2</xdr:col>
      <xdr:colOff>606425</xdr:colOff>
      <xdr:row>15</xdr:row>
      <xdr:rowOff>281940</xdr:rowOff>
    </xdr:to>
    <xdr:pic>
      <xdr:nvPicPr>
        <xdr:cNvPr id="19" name="Picture 140" descr="3142418731510196992515"/>
        <xdr:cNvPicPr/>
      </xdr:nvPicPr>
      <xdr:blipFill>
        <a:blip r:embed="rId1"/>
        <a:stretch>
          <a:fillRect/>
        </a:stretch>
      </xdr:blipFill>
      <xdr:spPr>
        <a:xfrm>
          <a:off x="2868295" y="5562600"/>
          <a:ext cx="187325" cy="701040"/>
        </a:xfrm>
        <a:prstGeom prst="rect">
          <a:avLst/>
        </a:prstGeom>
        <a:noFill/>
        <a:ln w="9525">
          <a:noFill/>
        </a:ln>
      </xdr:spPr>
    </xdr:pic>
    <xdr:clientData/>
  </xdr:twoCellAnchor>
  <xdr:twoCellAnchor editAs="oneCell">
    <xdr:from>
      <xdr:col>2</xdr:col>
      <xdr:colOff>419100</xdr:colOff>
      <xdr:row>14</xdr:row>
      <xdr:rowOff>0</xdr:rowOff>
    </xdr:from>
    <xdr:to>
      <xdr:col>2</xdr:col>
      <xdr:colOff>434340</xdr:colOff>
      <xdr:row>15</xdr:row>
      <xdr:rowOff>281940</xdr:rowOff>
    </xdr:to>
    <xdr:pic>
      <xdr:nvPicPr>
        <xdr:cNvPr id="20" name="Picture 140" descr="3142418731510196992515"/>
        <xdr:cNvPicPr/>
      </xdr:nvPicPr>
      <xdr:blipFill>
        <a:blip r:embed="rId1"/>
        <a:stretch>
          <a:fillRect/>
        </a:stretch>
      </xdr:blipFill>
      <xdr:spPr>
        <a:xfrm>
          <a:off x="2868295" y="5562600"/>
          <a:ext cx="15240" cy="701040"/>
        </a:xfrm>
        <a:prstGeom prst="rect">
          <a:avLst/>
        </a:prstGeom>
        <a:noFill/>
        <a:ln w="9525">
          <a:noFill/>
        </a:ln>
      </xdr:spPr>
    </xdr:pic>
    <xdr:clientData/>
  </xdr:twoCellAnchor>
  <xdr:twoCellAnchor editAs="oneCell">
    <xdr:from>
      <xdr:col>2</xdr:col>
      <xdr:colOff>419100</xdr:colOff>
      <xdr:row>14</xdr:row>
      <xdr:rowOff>0</xdr:rowOff>
    </xdr:from>
    <xdr:to>
      <xdr:col>2</xdr:col>
      <xdr:colOff>606425</xdr:colOff>
      <xdr:row>15</xdr:row>
      <xdr:rowOff>291465</xdr:rowOff>
    </xdr:to>
    <xdr:pic>
      <xdr:nvPicPr>
        <xdr:cNvPr id="21" name="Picture 140" descr="3142418731510196992515"/>
        <xdr:cNvPicPr/>
      </xdr:nvPicPr>
      <xdr:blipFill>
        <a:blip r:embed="rId1"/>
        <a:stretch>
          <a:fillRect/>
        </a:stretch>
      </xdr:blipFill>
      <xdr:spPr>
        <a:xfrm>
          <a:off x="2868295" y="5562600"/>
          <a:ext cx="187325" cy="710565"/>
        </a:xfrm>
        <a:prstGeom prst="rect">
          <a:avLst/>
        </a:prstGeom>
        <a:noFill/>
        <a:ln w="9525">
          <a:noFill/>
        </a:ln>
      </xdr:spPr>
    </xdr:pic>
    <xdr:clientData/>
  </xdr:twoCellAnchor>
  <xdr:twoCellAnchor editAs="oneCell">
    <xdr:from>
      <xdr:col>2</xdr:col>
      <xdr:colOff>419100</xdr:colOff>
      <xdr:row>14</xdr:row>
      <xdr:rowOff>0</xdr:rowOff>
    </xdr:from>
    <xdr:to>
      <xdr:col>2</xdr:col>
      <xdr:colOff>434340</xdr:colOff>
      <xdr:row>15</xdr:row>
      <xdr:rowOff>291465</xdr:rowOff>
    </xdr:to>
    <xdr:pic>
      <xdr:nvPicPr>
        <xdr:cNvPr id="22" name="Picture 140" descr="3142418731510196992515"/>
        <xdr:cNvPicPr/>
      </xdr:nvPicPr>
      <xdr:blipFill>
        <a:blip r:embed="rId1"/>
        <a:stretch>
          <a:fillRect/>
        </a:stretch>
      </xdr:blipFill>
      <xdr:spPr>
        <a:xfrm>
          <a:off x="2868295" y="5562600"/>
          <a:ext cx="15240" cy="710565"/>
        </a:xfrm>
        <a:prstGeom prst="rect">
          <a:avLst/>
        </a:prstGeom>
        <a:noFill/>
        <a:ln w="9525">
          <a:noFill/>
        </a:ln>
      </xdr:spPr>
    </xdr:pic>
    <xdr:clientData/>
  </xdr:twoCellAnchor>
  <xdr:twoCellAnchor editAs="oneCell">
    <xdr:from>
      <xdr:col>2</xdr:col>
      <xdr:colOff>558800</xdr:colOff>
      <xdr:row>14</xdr:row>
      <xdr:rowOff>0</xdr:rowOff>
    </xdr:from>
    <xdr:to>
      <xdr:col>2</xdr:col>
      <xdr:colOff>574040</xdr:colOff>
      <xdr:row>15</xdr:row>
      <xdr:rowOff>281940</xdr:rowOff>
    </xdr:to>
    <xdr:pic>
      <xdr:nvPicPr>
        <xdr:cNvPr id="23" name="Picture 140" descr="3142418731510196992515"/>
        <xdr:cNvPicPr/>
      </xdr:nvPicPr>
      <xdr:blipFill>
        <a:blip r:embed="rId1"/>
        <a:stretch>
          <a:fillRect/>
        </a:stretch>
      </xdr:blipFill>
      <xdr:spPr>
        <a:xfrm>
          <a:off x="3007995" y="5562600"/>
          <a:ext cx="15240" cy="701040"/>
        </a:xfrm>
        <a:prstGeom prst="rect">
          <a:avLst/>
        </a:prstGeom>
        <a:noFill/>
        <a:ln w="9525">
          <a:noFill/>
        </a:ln>
      </xdr:spPr>
    </xdr:pic>
    <xdr:clientData/>
  </xdr:twoCellAnchor>
  <xdr:twoCellAnchor editAs="oneCell">
    <xdr:from>
      <xdr:col>2</xdr:col>
      <xdr:colOff>419100</xdr:colOff>
      <xdr:row>14</xdr:row>
      <xdr:rowOff>0</xdr:rowOff>
    </xdr:from>
    <xdr:to>
      <xdr:col>2</xdr:col>
      <xdr:colOff>606425</xdr:colOff>
      <xdr:row>15</xdr:row>
      <xdr:rowOff>283210</xdr:rowOff>
    </xdr:to>
    <xdr:pic>
      <xdr:nvPicPr>
        <xdr:cNvPr id="24" name="Picture 140" descr="3142418731510196992515"/>
        <xdr:cNvPicPr/>
      </xdr:nvPicPr>
      <xdr:blipFill>
        <a:blip r:embed="rId1"/>
        <a:stretch>
          <a:fillRect/>
        </a:stretch>
      </xdr:blipFill>
      <xdr:spPr>
        <a:xfrm>
          <a:off x="2868295" y="5562600"/>
          <a:ext cx="187325" cy="702310"/>
        </a:xfrm>
        <a:prstGeom prst="rect">
          <a:avLst/>
        </a:prstGeom>
        <a:noFill/>
        <a:ln w="9525">
          <a:noFill/>
        </a:ln>
      </xdr:spPr>
    </xdr:pic>
    <xdr:clientData/>
  </xdr:twoCellAnchor>
  <xdr:twoCellAnchor editAs="oneCell">
    <xdr:from>
      <xdr:col>2</xdr:col>
      <xdr:colOff>419100</xdr:colOff>
      <xdr:row>14</xdr:row>
      <xdr:rowOff>0</xdr:rowOff>
    </xdr:from>
    <xdr:to>
      <xdr:col>2</xdr:col>
      <xdr:colOff>434340</xdr:colOff>
      <xdr:row>15</xdr:row>
      <xdr:rowOff>283210</xdr:rowOff>
    </xdr:to>
    <xdr:pic>
      <xdr:nvPicPr>
        <xdr:cNvPr id="25" name="Picture 140" descr="3142418731510196992515"/>
        <xdr:cNvPicPr/>
      </xdr:nvPicPr>
      <xdr:blipFill>
        <a:blip r:embed="rId1"/>
        <a:stretch>
          <a:fillRect/>
        </a:stretch>
      </xdr:blipFill>
      <xdr:spPr>
        <a:xfrm>
          <a:off x="2868295" y="5562600"/>
          <a:ext cx="15240" cy="702310"/>
        </a:xfrm>
        <a:prstGeom prst="rect">
          <a:avLst/>
        </a:prstGeom>
        <a:noFill/>
        <a:ln w="9525">
          <a:noFill/>
        </a:ln>
      </xdr:spPr>
    </xdr:pic>
    <xdr:clientData/>
  </xdr:twoCellAnchor>
  <xdr:twoCellAnchor editAs="oneCell">
    <xdr:from>
      <xdr:col>2</xdr:col>
      <xdr:colOff>419100</xdr:colOff>
      <xdr:row>14</xdr:row>
      <xdr:rowOff>0</xdr:rowOff>
    </xdr:from>
    <xdr:to>
      <xdr:col>2</xdr:col>
      <xdr:colOff>606425</xdr:colOff>
      <xdr:row>15</xdr:row>
      <xdr:rowOff>288925</xdr:rowOff>
    </xdr:to>
    <xdr:pic>
      <xdr:nvPicPr>
        <xdr:cNvPr id="26" name="Picture 140" descr="3142418731510196992515"/>
        <xdr:cNvPicPr/>
      </xdr:nvPicPr>
      <xdr:blipFill>
        <a:blip r:embed="rId1"/>
        <a:stretch>
          <a:fillRect/>
        </a:stretch>
      </xdr:blipFill>
      <xdr:spPr>
        <a:xfrm>
          <a:off x="2868295" y="5562600"/>
          <a:ext cx="187325" cy="708025"/>
        </a:xfrm>
        <a:prstGeom prst="rect">
          <a:avLst/>
        </a:prstGeom>
        <a:noFill/>
        <a:ln w="9525">
          <a:noFill/>
        </a:ln>
      </xdr:spPr>
    </xdr:pic>
    <xdr:clientData/>
  </xdr:twoCellAnchor>
  <xdr:twoCellAnchor editAs="oneCell">
    <xdr:from>
      <xdr:col>2</xdr:col>
      <xdr:colOff>419100</xdr:colOff>
      <xdr:row>14</xdr:row>
      <xdr:rowOff>0</xdr:rowOff>
    </xdr:from>
    <xdr:to>
      <xdr:col>2</xdr:col>
      <xdr:colOff>434340</xdr:colOff>
      <xdr:row>15</xdr:row>
      <xdr:rowOff>288925</xdr:rowOff>
    </xdr:to>
    <xdr:pic>
      <xdr:nvPicPr>
        <xdr:cNvPr id="27" name="Picture 140" descr="3142418731510196992515"/>
        <xdr:cNvPicPr/>
      </xdr:nvPicPr>
      <xdr:blipFill>
        <a:blip r:embed="rId1"/>
        <a:stretch>
          <a:fillRect/>
        </a:stretch>
      </xdr:blipFill>
      <xdr:spPr>
        <a:xfrm>
          <a:off x="2868295" y="5562600"/>
          <a:ext cx="15240" cy="708025"/>
        </a:xfrm>
        <a:prstGeom prst="rect">
          <a:avLst/>
        </a:prstGeom>
        <a:noFill/>
        <a:ln w="9525">
          <a:noFill/>
        </a:ln>
      </xdr:spPr>
    </xdr:pic>
    <xdr:clientData/>
  </xdr:twoCellAnchor>
  <xdr:twoCellAnchor editAs="oneCell">
    <xdr:from>
      <xdr:col>2</xdr:col>
      <xdr:colOff>558800</xdr:colOff>
      <xdr:row>14</xdr:row>
      <xdr:rowOff>0</xdr:rowOff>
    </xdr:from>
    <xdr:to>
      <xdr:col>2</xdr:col>
      <xdr:colOff>574040</xdr:colOff>
      <xdr:row>15</xdr:row>
      <xdr:rowOff>288925</xdr:rowOff>
    </xdr:to>
    <xdr:pic>
      <xdr:nvPicPr>
        <xdr:cNvPr id="28" name="Picture 140" descr="3142418731510196992515"/>
        <xdr:cNvPicPr/>
      </xdr:nvPicPr>
      <xdr:blipFill>
        <a:blip r:embed="rId1"/>
        <a:stretch>
          <a:fillRect/>
        </a:stretch>
      </xdr:blipFill>
      <xdr:spPr>
        <a:xfrm>
          <a:off x="3007995" y="5562600"/>
          <a:ext cx="15240" cy="708025"/>
        </a:xfrm>
        <a:prstGeom prst="rect">
          <a:avLst/>
        </a:prstGeom>
        <a:noFill/>
        <a:ln w="9525">
          <a:noFill/>
        </a:ln>
      </xdr:spPr>
    </xdr:pic>
    <xdr:clientData/>
  </xdr:twoCellAnchor>
  <xdr:twoCellAnchor editAs="oneCell">
    <xdr:from>
      <xdr:col>2</xdr:col>
      <xdr:colOff>419100</xdr:colOff>
      <xdr:row>14</xdr:row>
      <xdr:rowOff>0</xdr:rowOff>
    </xdr:from>
    <xdr:to>
      <xdr:col>2</xdr:col>
      <xdr:colOff>606425</xdr:colOff>
      <xdr:row>15</xdr:row>
      <xdr:rowOff>279400</xdr:rowOff>
    </xdr:to>
    <xdr:pic>
      <xdr:nvPicPr>
        <xdr:cNvPr id="29" name="Picture 140" descr="3142418731510196992515"/>
        <xdr:cNvPicPr/>
      </xdr:nvPicPr>
      <xdr:blipFill>
        <a:blip r:embed="rId1"/>
        <a:stretch>
          <a:fillRect/>
        </a:stretch>
      </xdr:blipFill>
      <xdr:spPr>
        <a:xfrm>
          <a:off x="2868295" y="5562600"/>
          <a:ext cx="187325" cy="698500"/>
        </a:xfrm>
        <a:prstGeom prst="rect">
          <a:avLst/>
        </a:prstGeom>
        <a:noFill/>
        <a:ln w="9525">
          <a:noFill/>
        </a:ln>
      </xdr:spPr>
    </xdr:pic>
    <xdr:clientData/>
  </xdr:twoCellAnchor>
  <xdr:twoCellAnchor editAs="oneCell">
    <xdr:from>
      <xdr:col>2</xdr:col>
      <xdr:colOff>419100</xdr:colOff>
      <xdr:row>14</xdr:row>
      <xdr:rowOff>0</xdr:rowOff>
    </xdr:from>
    <xdr:to>
      <xdr:col>2</xdr:col>
      <xdr:colOff>434340</xdr:colOff>
      <xdr:row>15</xdr:row>
      <xdr:rowOff>279400</xdr:rowOff>
    </xdr:to>
    <xdr:pic>
      <xdr:nvPicPr>
        <xdr:cNvPr id="30" name="Picture 140" descr="3142418731510196992515"/>
        <xdr:cNvPicPr/>
      </xdr:nvPicPr>
      <xdr:blipFill>
        <a:blip r:embed="rId1"/>
        <a:stretch>
          <a:fillRect/>
        </a:stretch>
      </xdr:blipFill>
      <xdr:spPr>
        <a:xfrm>
          <a:off x="2868295" y="5562600"/>
          <a:ext cx="15240" cy="698500"/>
        </a:xfrm>
        <a:prstGeom prst="rect">
          <a:avLst/>
        </a:prstGeom>
        <a:noFill/>
        <a:ln w="9525">
          <a:noFill/>
        </a:ln>
      </xdr:spPr>
    </xdr:pic>
    <xdr:clientData/>
  </xdr:twoCellAnchor>
  <xdr:twoCellAnchor editAs="oneCell">
    <xdr:from>
      <xdr:col>2</xdr:col>
      <xdr:colOff>558800</xdr:colOff>
      <xdr:row>14</xdr:row>
      <xdr:rowOff>0</xdr:rowOff>
    </xdr:from>
    <xdr:to>
      <xdr:col>2</xdr:col>
      <xdr:colOff>574040</xdr:colOff>
      <xdr:row>15</xdr:row>
      <xdr:rowOff>272415</xdr:rowOff>
    </xdr:to>
    <xdr:pic>
      <xdr:nvPicPr>
        <xdr:cNvPr id="31" name="Picture 140" descr="3142418731510196992515"/>
        <xdr:cNvPicPr/>
      </xdr:nvPicPr>
      <xdr:blipFill>
        <a:blip r:embed="rId1"/>
        <a:stretch>
          <a:fillRect/>
        </a:stretch>
      </xdr:blipFill>
      <xdr:spPr>
        <a:xfrm>
          <a:off x="3007995" y="5562600"/>
          <a:ext cx="15240" cy="691515"/>
        </a:xfrm>
        <a:prstGeom prst="rect">
          <a:avLst/>
        </a:prstGeom>
        <a:noFill/>
        <a:ln w="9525">
          <a:noFill/>
        </a:ln>
      </xdr:spPr>
    </xdr:pic>
    <xdr:clientData/>
  </xdr:twoCellAnchor>
  <xdr:twoCellAnchor editAs="oneCell">
    <xdr:from>
      <xdr:col>2</xdr:col>
      <xdr:colOff>419100</xdr:colOff>
      <xdr:row>14</xdr:row>
      <xdr:rowOff>0</xdr:rowOff>
    </xdr:from>
    <xdr:to>
      <xdr:col>2</xdr:col>
      <xdr:colOff>606425</xdr:colOff>
      <xdr:row>15</xdr:row>
      <xdr:rowOff>284480</xdr:rowOff>
    </xdr:to>
    <xdr:pic>
      <xdr:nvPicPr>
        <xdr:cNvPr id="32" name="Picture 140" descr="3142418731510196992515"/>
        <xdr:cNvPicPr/>
      </xdr:nvPicPr>
      <xdr:blipFill>
        <a:blip r:embed="rId1"/>
        <a:stretch>
          <a:fillRect/>
        </a:stretch>
      </xdr:blipFill>
      <xdr:spPr>
        <a:xfrm>
          <a:off x="2868295" y="5562600"/>
          <a:ext cx="187325" cy="703580"/>
        </a:xfrm>
        <a:prstGeom prst="rect">
          <a:avLst/>
        </a:prstGeom>
        <a:noFill/>
        <a:ln w="9525">
          <a:noFill/>
        </a:ln>
      </xdr:spPr>
    </xdr:pic>
    <xdr:clientData/>
  </xdr:twoCellAnchor>
  <xdr:twoCellAnchor editAs="oneCell">
    <xdr:from>
      <xdr:col>2</xdr:col>
      <xdr:colOff>419100</xdr:colOff>
      <xdr:row>14</xdr:row>
      <xdr:rowOff>0</xdr:rowOff>
    </xdr:from>
    <xdr:to>
      <xdr:col>2</xdr:col>
      <xdr:colOff>434340</xdr:colOff>
      <xdr:row>15</xdr:row>
      <xdr:rowOff>284480</xdr:rowOff>
    </xdr:to>
    <xdr:pic>
      <xdr:nvPicPr>
        <xdr:cNvPr id="33" name="Picture 140" descr="3142418731510196992515"/>
        <xdr:cNvPicPr/>
      </xdr:nvPicPr>
      <xdr:blipFill>
        <a:blip r:embed="rId1"/>
        <a:stretch>
          <a:fillRect/>
        </a:stretch>
      </xdr:blipFill>
      <xdr:spPr>
        <a:xfrm>
          <a:off x="2868295" y="5562600"/>
          <a:ext cx="15240" cy="703580"/>
        </a:xfrm>
        <a:prstGeom prst="rect">
          <a:avLst/>
        </a:prstGeom>
        <a:noFill/>
        <a:ln w="9525">
          <a:noFill/>
        </a:ln>
      </xdr:spPr>
    </xdr:pic>
    <xdr:clientData/>
  </xdr:twoCellAnchor>
  <xdr:twoCellAnchor editAs="oneCell">
    <xdr:from>
      <xdr:col>2</xdr:col>
      <xdr:colOff>419100</xdr:colOff>
      <xdr:row>14</xdr:row>
      <xdr:rowOff>0</xdr:rowOff>
    </xdr:from>
    <xdr:to>
      <xdr:col>2</xdr:col>
      <xdr:colOff>606425</xdr:colOff>
      <xdr:row>15</xdr:row>
      <xdr:rowOff>328930</xdr:rowOff>
    </xdr:to>
    <xdr:pic>
      <xdr:nvPicPr>
        <xdr:cNvPr id="34" name="Picture 140" descr="3142418731510196992515"/>
        <xdr:cNvPicPr/>
      </xdr:nvPicPr>
      <xdr:blipFill>
        <a:blip r:embed="rId1"/>
        <a:stretch>
          <a:fillRect/>
        </a:stretch>
      </xdr:blipFill>
      <xdr:spPr>
        <a:xfrm>
          <a:off x="2868295" y="5562600"/>
          <a:ext cx="187325" cy="748030"/>
        </a:xfrm>
        <a:prstGeom prst="rect">
          <a:avLst/>
        </a:prstGeom>
        <a:noFill/>
        <a:ln w="9525">
          <a:noFill/>
        </a:ln>
      </xdr:spPr>
    </xdr:pic>
    <xdr:clientData/>
  </xdr:twoCellAnchor>
  <xdr:twoCellAnchor editAs="oneCell">
    <xdr:from>
      <xdr:col>2</xdr:col>
      <xdr:colOff>419100</xdr:colOff>
      <xdr:row>14</xdr:row>
      <xdr:rowOff>0</xdr:rowOff>
    </xdr:from>
    <xdr:to>
      <xdr:col>2</xdr:col>
      <xdr:colOff>434340</xdr:colOff>
      <xdr:row>15</xdr:row>
      <xdr:rowOff>328930</xdr:rowOff>
    </xdr:to>
    <xdr:pic>
      <xdr:nvPicPr>
        <xdr:cNvPr id="35" name="Picture 140" descr="3142418731510196992515"/>
        <xdr:cNvPicPr/>
      </xdr:nvPicPr>
      <xdr:blipFill>
        <a:blip r:embed="rId1"/>
        <a:stretch>
          <a:fillRect/>
        </a:stretch>
      </xdr:blipFill>
      <xdr:spPr>
        <a:xfrm>
          <a:off x="2868295" y="5562600"/>
          <a:ext cx="15240" cy="74803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movedata\Users\administrator\documents\tencent%20files\1170044577\FileRecv\&#65288;&#27665;&#20048;&#21439;&#23450;&#34920;&#65289;&#27665;&#20048;&#21439;2022&#24180;&#22320;&#26041;&#36130;&#25919;&#39044;&#31639;&#34920;&#8212;(&#34920;&#20869;&#12289;&#34920;&#38388;&#20844;&#24335;0323&#23450;&#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封面"/>
      <sheetName val="目录"/>
      <sheetName val="表一"/>
      <sheetName val="表二"/>
      <sheetName val="表三"/>
      <sheetName val="表四"/>
      <sheetName val="表五"/>
      <sheetName val="表六 (1)"/>
      <sheetName val="表六（2)"/>
      <sheetName val="表七 (1)"/>
      <sheetName val="表七(2)"/>
      <sheetName val="表八"/>
      <sheetName val="表九"/>
      <sheetName val="表十"/>
      <sheetName val="表十一"/>
      <sheetName val="表十二"/>
      <sheetName val="表十三"/>
      <sheetName val="表十四"/>
      <sheetName val="表十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hyperlink" Target="http://125.74.7.178:9001/page/debt/zqgl/fxgl/zqzlYhsMain.js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H31"/>
  <sheetViews>
    <sheetView view="pageBreakPreview" zoomScaleNormal="100" workbookViewId="0">
      <selection activeCell="C3" sqref="C3"/>
    </sheetView>
  </sheetViews>
  <sheetFormatPr defaultColWidth="10.287037037037" defaultRowHeight="14.4" outlineLevelCol="7"/>
  <cols>
    <col min="1" max="1" width="8" style="89" customWidth="1"/>
    <col min="2" max="2" width="27.712962962963" style="89" customWidth="1"/>
    <col min="3" max="3" width="47.4814814814815" style="89" customWidth="1"/>
    <col min="4" max="4" width="35.4907407407407" style="112" customWidth="1"/>
    <col min="5" max="5" width="12.712962962963" style="89" customWidth="1"/>
    <col min="6" max="6" width="15.3333333333333" style="89" customWidth="1"/>
    <col min="7" max="16384" width="10.287037037037" style="89"/>
  </cols>
  <sheetData>
    <row r="1" ht="27" customHeight="1" spans="1:8">
      <c r="A1" s="93" t="s">
        <v>0</v>
      </c>
    </row>
    <row r="2" s="89" customFormat="1" ht="36" customHeight="1" spans="1:8">
      <c r="A2" s="94" t="s">
        <v>1</v>
      </c>
      <c r="B2" s="94"/>
      <c r="C2" s="94"/>
      <c r="D2" s="113"/>
      <c r="E2" s="94"/>
      <c r="F2" s="94"/>
      <c r="G2" s="114"/>
      <c r="H2" s="114"/>
    </row>
    <row r="3" s="89" customFormat="1" ht="18" customHeight="1" spans="1:8">
      <c r="A3" s="115"/>
      <c r="B3" s="116"/>
      <c r="C3" s="115"/>
      <c r="D3" s="116"/>
      <c r="E3" s="115"/>
      <c r="F3" s="97" t="s">
        <v>2</v>
      </c>
      <c r="G3" s="114"/>
      <c r="H3" s="114"/>
    </row>
    <row r="4" s="89" customFormat="1" ht="30" customHeight="1" spans="1:8">
      <c r="A4" s="98" t="s">
        <v>3</v>
      </c>
      <c r="B4" s="99" t="s">
        <v>4</v>
      </c>
      <c r="C4" s="98" t="s">
        <v>5</v>
      </c>
      <c r="D4" s="99" t="s">
        <v>6</v>
      </c>
      <c r="E4" s="98" t="s">
        <v>7</v>
      </c>
      <c r="F4" s="98" t="s">
        <v>8</v>
      </c>
    </row>
    <row r="5" s="89" customFormat="1" ht="30" customHeight="1" spans="1:8">
      <c r="A5" s="117" t="s">
        <v>9</v>
      </c>
      <c r="B5" s="118"/>
      <c r="C5" s="119"/>
      <c r="D5" s="120"/>
      <c r="E5" s="100">
        <f>E12+E27+E31</f>
        <v>12107</v>
      </c>
      <c r="F5" s="121"/>
    </row>
    <row r="6" s="92" customFormat="1" ht="33" customHeight="1" spans="1:8">
      <c r="A6" s="122">
        <v>1</v>
      </c>
      <c r="B6" s="123" t="s">
        <v>10</v>
      </c>
      <c r="C6" s="123" t="s">
        <v>11</v>
      </c>
      <c r="D6" s="124" t="s">
        <v>12</v>
      </c>
      <c r="E6" s="125">
        <v>80</v>
      </c>
      <c r="F6" s="122"/>
    </row>
    <row r="7" s="92" customFormat="1" ht="33" customHeight="1" spans="1:8">
      <c r="A7" s="122">
        <v>2</v>
      </c>
      <c r="B7" s="123" t="s">
        <v>13</v>
      </c>
      <c r="C7" s="123" t="s">
        <v>14</v>
      </c>
      <c r="D7" s="124" t="s">
        <v>15</v>
      </c>
      <c r="E7" s="125">
        <v>150</v>
      </c>
      <c r="F7" s="122"/>
    </row>
    <row r="8" s="92" customFormat="1" ht="33" customHeight="1" spans="1:8">
      <c r="A8" s="122">
        <v>3</v>
      </c>
      <c r="B8" s="123" t="s">
        <v>16</v>
      </c>
      <c r="C8" s="123" t="s">
        <v>17</v>
      </c>
      <c r="D8" s="124" t="s">
        <v>18</v>
      </c>
      <c r="E8" s="125">
        <v>105</v>
      </c>
      <c r="F8" s="122"/>
    </row>
    <row r="9" s="92" customFormat="1" ht="33" customHeight="1" spans="1:8">
      <c r="A9" s="122">
        <v>4</v>
      </c>
      <c r="B9" s="123" t="s">
        <v>19</v>
      </c>
      <c r="C9" s="123" t="s">
        <v>20</v>
      </c>
      <c r="D9" s="124" t="s">
        <v>21</v>
      </c>
      <c r="E9" s="125">
        <v>339</v>
      </c>
      <c r="F9" s="126"/>
    </row>
    <row r="10" s="92" customFormat="1" ht="33" customHeight="1" spans="1:8">
      <c r="A10" s="122">
        <v>5</v>
      </c>
      <c r="B10" s="123" t="s">
        <v>22</v>
      </c>
      <c r="C10" s="123" t="s">
        <v>23</v>
      </c>
      <c r="D10" s="124" t="s">
        <v>24</v>
      </c>
      <c r="E10" s="125">
        <v>400</v>
      </c>
      <c r="F10" s="126"/>
    </row>
    <row r="11" s="92" customFormat="1" ht="33" customHeight="1" spans="1:8">
      <c r="A11" s="122">
        <v>6</v>
      </c>
      <c r="B11" s="127" t="s">
        <v>25</v>
      </c>
      <c r="C11" s="127" t="s">
        <v>26</v>
      </c>
      <c r="D11" s="128" t="s">
        <v>27</v>
      </c>
      <c r="E11" s="129">
        <v>983</v>
      </c>
      <c r="F11" s="130"/>
    </row>
    <row r="12" s="92" customFormat="1" ht="33" customHeight="1" spans="1:8">
      <c r="A12" s="117" t="s">
        <v>28</v>
      </c>
      <c r="B12" s="118"/>
      <c r="C12" s="119"/>
      <c r="D12" s="120"/>
      <c r="E12" s="100">
        <f>SUM(E6:E11)</f>
        <v>2057</v>
      </c>
      <c r="F12" s="121"/>
    </row>
    <row r="13" s="92" customFormat="1" ht="33" customHeight="1" spans="1:8">
      <c r="A13" s="131">
        <v>7</v>
      </c>
      <c r="B13" s="132" t="s">
        <v>29</v>
      </c>
      <c r="C13" s="132" t="s">
        <v>30</v>
      </c>
      <c r="D13" s="133" t="s">
        <v>31</v>
      </c>
      <c r="E13" s="134">
        <v>644</v>
      </c>
      <c r="F13" s="131"/>
    </row>
    <row r="14" s="92" customFormat="1" ht="33" customHeight="1" spans="1:8">
      <c r="A14" s="131">
        <v>8</v>
      </c>
      <c r="B14" s="132" t="s">
        <v>29</v>
      </c>
      <c r="C14" s="135" t="s">
        <v>32</v>
      </c>
      <c r="D14" s="133" t="s">
        <v>31</v>
      </c>
      <c r="E14" s="136">
        <v>130</v>
      </c>
      <c r="F14" s="131"/>
    </row>
    <row r="15" s="92" customFormat="1" ht="33" customHeight="1" spans="1:8">
      <c r="A15" s="131">
        <v>9</v>
      </c>
      <c r="B15" s="132" t="s">
        <v>29</v>
      </c>
      <c r="C15" s="135" t="s">
        <v>33</v>
      </c>
      <c r="D15" s="133" t="s">
        <v>31</v>
      </c>
      <c r="E15" s="136">
        <v>347</v>
      </c>
      <c r="F15" s="131"/>
    </row>
    <row r="16" s="92" customFormat="1" ht="33" customHeight="1" spans="1:8">
      <c r="A16" s="131">
        <v>10</v>
      </c>
      <c r="B16" s="135" t="s">
        <v>34</v>
      </c>
      <c r="C16" s="135" t="s">
        <v>35</v>
      </c>
      <c r="D16" s="133" t="s">
        <v>36</v>
      </c>
      <c r="E16" s="137">
        <v>259</v>
      </c>
      <c r="F16" s="131"/>
    </row>
    <row r="17" s="92" customFormat="1" ht="33" customHeight="1" spans="1:6">
      <c r="A17" s="131">
        <v>11</v>
      </c>
      <c r="B17" s="135" t="s">
        <v>37</v>
      </c>
      <c r="C17" s="135" t="s">
        <v>38</v>
      </c>
      <c r="D17" s="133" t="s">
        <v>39</v>
      </c>
      <c r="E17" s="137">
        <v>93</v>
      </c>
      <c r="F17" s="131"/>
    </row>
    <row r="18" s="92" customFormat="1" ht="33" customHeight="1" spans="1:6">
      <c r="A18" s="131">
        <v>12</v>
      </c>
      <c r="B18" s="135" t="s">
        <v>40</v>
      </c>
      <c r="C18" s="135" t="s">
        <v>41</v>
      </c>
      <c r="D18" s="133" t="s">
        <v>42</v>
      </c>
      <c r="E18" s="137">
        <v>55</v>
      </c>
      <c r="F18" s="131"/>
    </row>
    <row r="19" s="92" customFormat="1" ht="33" customHeight="1" spans="1:6">
      <c r="A19" s="131">
        <v>13</v>
      </c>
      <c r="B19" s="135" t="s">
        <v>43</v>
      </c>
      <c r="C19" s="138" t="s">
        <v>44</v>
      </c>
      <c r="D19" s="133" t="s">
        <v>45</v>
      </c>
      <c r="E19" s="137">
        <v>240</v>
      </c>
      <c r="F19" s="131"/>
    </row>
    <row r="20" s="92" customFormat="1" ht="33" customHeight="1" spans="1:6">
      <c r="A20" s="131">
        <v>14</v>
      </c>
      <c r="B20" s="135" t="s">
        <v>46</v>
      </c>
      <c r="C20" s="135" t="s">
        <v>47</v>
      </c>
      <c r="D20" s="133" t="s">
        <v>12</v>
      </c>
      <c r="E20" s="137">
        <v>500</v>
      </c>
      <c r="F20" s="131"/>
    </row>
    <row r="21" s="92" customFormat="1" ht="33" customHeight="1" spans="1:6">
      <c r="A21" s="131">
        <v>15</v>
      </c>
      <c r="B21" s="135" t="s">
        <v>48</v>
      </c>
      <c r="C21" s="138" t="s">
        <v>49</v>
      </c>
      <c r="D21" s="133" t="s">
        <v>50</v>
      </c>
      <c r="E21" s="137">
        <v>360</v>
      </c>
      <c r="F21" s="131"/>
    </row>
    <row r="22" s="92" customFormat="1" ht="33" customHeight="1" spans="1:6">
      <c r="A22" s="131">
        <v>16</v>
      </c>
      <c r="B22" s="135" t="s">
        <v>40</v>
      </c>
      <c r="C22" s="138" t="s">
        <v>51</v>
      </c>
      <c r="D22" s="133" t="s">
        <v>45</v>
      </c>
      <c r="E22" s="137">
        <v>463</v>
      </c>
      <c r="F22" s="131"/>
    </row>
    <row r="23" s="89" customFormat="1" ht="33" customHeight="1" spans="1:6">
      <c r="A23" s="131">
        <v>17</v>
      </c>
      <c r="B23" s="135" t="s">
        <v>40</v>
      </c>
      <c r="C23" s="135" t="s">
        <v>52</v>
      </c>
      <c r="D23" s="133" t="s">
        <v>53</v>
      </c>
      <c r="E23" s="137">
        <v>2400</v>
      </c>
      <c r="F23" s="131"/>
    </row>
    <row r="24" s="89" customFormat="1" ht="33" customHeight="1" spans="1:6">
      <c r="A24" s="131">
        <v>18</v>
      </c>
      <c r="B24" s="127" t="s">
        <v>25</v>
      </c>
      <c r="C24" s="127" t="s">
        <v>54</v>
      </c>
      <c r="D24" s="128" t="s">
        <v>27</v>
      </c>
      <c r="E24" s="139">
        <v>1176</v>
      </c>
      <c r="F24" s="140"/>
    </row>
    <row r="25" ht="33" customHeight="1" spans="1:6">
      <c r="A25" s="131">
        <v>19</v>
      </c>
      <c r="B25" s="124" t="s">
        <v>34</v>
      </c>
      <c r="C25" s="124" t="s">
        <v>55</v>
      </c>
      <c r="D25" s="133" t="s">
        <v>12</v>
      </c>
      <c r="E25" s="139">
        <v>860</v>
      </c>
      <c r="F25" s="141"/>
    </row>
    <row r="26" ht="33" customHeight="1" spans="1:6">
      <c r="A26" s="131">
        <v>20</v>
      </c>
      <c r="B26" s="124" t="s">
        <v>34</v>
      </c>
      <c r="C26" s="124" t="s">
        <v>56</v>
      </c>
      <c r="D26" s="133" t="s">
        <v>12</v>
      </c>
      <c r="E26" s="139">
        <v>220</v>
      </c>
      <c r="F26" s="141"/>
    </row>
    <row r="27" ht="33" customHeight="1" spans="1:6">
      <c r="A27" s="142" t="s">
        <v>57</v>
      </c>
      <c r="B27" s="143"/>
      <c r="C27" s="144"/>
      <c r="D27" s="145"/>
      <c r="E27" s="146">
        <f>SUM(E13:E26)</f>
        <v>7747</v>
      </c>
      <c r="F27" s="111"/>
    </row>
    <row r="28" ht="33" customHeight="1" spans="1:6">
      <c r="A28" s="139">
        <v>21</v>
      </c>
      <c r="B28" s="133" t="s">
        <v>46</v>
      </c>
      <c r="C28" s="141" t="s">
        <v>58</v>
      </c>
      <c r="D28" s="133" t="s">
        <v>42</v>
      </c>
      <c r="E28" s="139">
        <v>733</v>
      </c>
      <c r="F28" s="147"/>
    </row>
    <row r="29" ht="33" customHeight="1" spans="1:6">
      <c r="A29" s="139">
        <v>22</v>
      </c>
      <c r="B29" s="148" t="s">
        <v>59</v>
      </c>
      <c r="C29" s="140" t="s">
        <v>60</v>
      </c>
      <c r="D29" s="133" t="s">
        <v>42</v>
      </c>
      <c r="E29" s="139">
        <v>150</v>
      </c>
      <c r="F29" s="140"/>
    </row>
    <row r="30" ht="33" customHeight="1" spans="1:6">
      <c r="A30" s="139">
        <v>23</v>
      </c>
      <c r="B30" s="148" t="s">
        <v>61</v>
      </c>
      <c r="C30" s="140" t="s">
        <v>62</v>
      </c>
      <c r="D30" s="133" t="s">
        <v>42</v>
      </c>
      <c r="E30" s="139">
        <v>1420</v>
      </c>
      <c r="F30" s="140"/>
    </row>
    <row r="31" ht="33" customHeight="1" spans="1:6">
      <c r="A31" s="142" t="s">
        <v>63</v>
      </c>
      <c r="B31" s="144"/>
      <c r="C31" s="144"/>
      <c r="D31" s="145"/>
      <c r="E31" s="146">
        <f>SUM(E28:E30)</f>
        <v>2303</v>
      </c>
      <c r="F31" s="111"/>
    </row>
  </sheetData>
  <mergeCells count="5">
    <mergeCell ref="A2:F2"/>
    <mergeCell ref="A5:D5"/>
    <mergeCell ref="A12:D12"/>
    <mergeCell ref="A27:D27"/>
    <mergeCell ref="A31:D31"/>
  </mergeCells>
  <dataValidations count="2">
    <dataValidation allowBlank="1" showInputMessage="1" showErrorMessage="1" sqref="C14:C15"/>
    <dataValidation type="list" allowBlank="1" showInputMessage="1" showErrorMessage="1" sqref="D9:D10">
      <formula1>#REF!</formula1>
    </dataValidation>
  </dataValidations>
  <pageMargins left="0.432638888888889" right="0.432638888888889" top="0.432638888888889" bottom="0.590277777777778" header="0.236111111111111" footer="0.314583333333333"/>
  <pageSetup paperSize="9" scale="96" firstPageNumber="9" fitToHeight="0" orientation="landscape" useFirstPageNumber="1" horizontalDpi="600"/>
  <headerFooter>
    <oddFooter>&amp;C&amp;"仿宋_GB2312"&amp;12- &amp;P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K22"/>
  <sheetViews>
    <sheetView workbookViewId="0">
      <selection activeCell="A5" sqref="A5:E5"/>
    </sheetView>
  </sheetViews>
  <sheetFormatPr defaultColWidth="10.287037037037" defaultRowHeight="14.4"/>
  <cols>
    <col min="1" max="1" width="6.18518518518519" style="89" customWidth="1"/>
    <col min="2" max="2" width="10.287037037037" style="89" hidden="1" customWidth="1"/>
    <col min="3" max="3" width="26.537037037037" style="89" customWidth="1"/>
    <col min="4" max="4" width="40.2685185185185" style="89" customWidth="1"/>
    <col min="5" max="5" width="40.6296296296296" style="89" customWidth="1"/>
    <col min="6" max="6" width="14.4907407407407" style="92" customWidth="1"/>
    <col min="7" max="8" width="17.4259259259259" style="89" hidden="1" customWidth="1"/>
    <col min="9" max="9" width="9.74074074074074" style="89" customWidth="1"/>
    <col min="10" max="16384" width="10.287037037037" style="89"/>
  </cols>
  <sheetData>
    <row r="1" ht="22" customHeight="1" spans="1:11">
      <c r="A1" s="93" t="s">
        <v>64</v>
      </c>
    </row>
    <row r="2" s="89" customFormat="1" ht="36" customHeight="1" spans="1:11">
      <c r="A2" s="94" t="s">
        <v>65</v>
      </c>
      <c r="B2" s="94"/>
      <c r="C2" s="94"/>
      <c r="D2" s="94"/>
      <c r="E2" s="94"/>
      <c r="F2" s="94"/>
      <c r="G2" s="94"/>
      <c r="H2" s="94"/>
      <c r="I2" s="94"/>
    </row>
    <row r="3" s="89" customFormat="1" ht="29" customHeight="1" spans="1:11">
      <c r="A3" s="95"/>
      <c r="B3" s="96"/>
      <c r="C3" s="96"/>
      <c r="D3" s="96"/>
      <c r="E3" s="96"/>
      <c r="F3" s="97" t="s">
        <v>2</v>
      </c>
      <c r="G3" s="97"/>
      <c r="H3" s="97"/>
      <c r="I3" s="97"/>
    </row>
    <row r="4" s="90" customFormat="1" ht="34" customHeight="1" spans="1:11">
      <c r="A4" s="98" t="s">
        <v>3</v>
      </c>
      <c r="B4" s="98" t="s">
        <v>66</v>
      </c>
      <c r="C4" s="98" t="s">
        <v>4</v>
      </c>
      <c r="D4" s="98" t="s">
        <v>5</v>
      </c>
      <c r="E4" s="98" t="s">
        <v>67</v>
      </c>
      <c r="F4" s="98" t="s">
        <v>68</v>
      </c>
      <c r="G4" s="99" t="s">
        <v>69</v>
      </c>
      <c r="H4" s="99" t="s">
        <v>70</v>
      </c>
      <c r="I4" s="98" t="s">
        <v>8</v>
      </c>
    </row>
    <row r="5" s="89" customFormat="1" ht="34" customHeight="1" spans="1:11">
      <c r="A5" s="100" t="s">
        <v>9</v>
      </c>
      <c r="B5" s="100"/>
      <c r="C5" s="100"/>
      <c r="D5" s="100"/>
      <c r="E5" s="100"/>
      <c r="F5" s="101">
        <f>F7+F14+F21+F22</f>
        <v>51271</v>
      </c>
      <c r="G5" s="102"/>
      <c r="H5" s="102"/>
      <c r="I5" s="100"/>
    </row>
    <row r="6" s="89" customFormat="1" ht="43" customHeight="1" spans="1:11">
      <c r="A6" s="103">
        <v>1</v>
      </c>
      <c r="B6" s="103">
        <v>620722</v>
      </c>
      <c r="C6" s="104" t="s">
        <v>61</v>
      </c>
      <c r="D6" s="104" t="s">
        <v>71</v>
      </c>
      <c r="E6" s="104" t="s">
        <v>72</v>
      </c>
      <c r="F6" s="105">
        <v>13000</v>
      </c>
      <c r="G6" s="105">
        <v>600</v>
      </c>
      <c r="H6" s="105">
        <v>0</v>
      </c>
      <c r="I6" s="105"/>
    </row>
    <row r="7" s="89" customFormat="1" ht="39" customHeight="1" spans="1:11">
      <c r="A7" s="100" t="s">
        <v>73</v>
      </c>
      <c r="B7" s="100"/>
      <c r="C7" s="100"/>
      <c r="D7" s="100"/>
      <c r="E7" s="100"/>
      <c r="F7" s="101">
        <f t="shared" ref="F7:H7" si="0">SUM(F6:F6)</f>
        <v>13000</v>
      </c>
      <c r="G7" s="106">
        <f t="shared" si="0"/>
        <v>600</v>
      </c>
      <c r="H7" s="106">
        <f t="shared" si="0"/>
        <v>0</v>
      </c>
      <c r="I7" s="106"/>
    </row>
    <row r="8" s="89" customFormat="1" ht="46" customHeight="1" spans="1:11">
      <c r="A8" s="107">
        <v>2</v>
      </c>
      <c r="B8" s="107">
        <v>620722</v>
      </c>
      <c r="C8" s="104" t="s">
        <v>46</v>
      </c>
      <c r="D8" s="104" t="s">
        <v>74</v>
      </c>
      <c r="E8" s="104" t="s">
        <v>75</v>
      </c>
      <c r="F8" s="105">
        <v>4714</v>
      </c>
      <c r="G8" s="105">
        <v>907</v>
      </c>
      <c r="H8" s="105">
        <v>0</v>
      </c>
      <c r="I8" s="106"/>
      <c r="K8" s="108"/>
    </row>
    <row r="9" s="89" customFormat="1" ht="46" customHeight="1" spans="1:11">
      <c r="A9" s="107">
        <v>3</v>
      </c>
      <c r="B9" s="107"/>
      <c r="C9" s="104" t="s">
        <v>46</v>
      </c>
      <c r="D9" s="104" t="s">
        <v>74</v>
      </c>
      <c r="E9" s="104" t="s">
        <v>76</v>
      </c>
      <c r="F9" s="105">
        <v>2498</v>
      </c>
      <c r="G9" s="105">
        <v>300</v>
      </c>
      <c r="H9" s="105">
        <v>0</v>
      </c>
      <c r="I9" s="106"/>
    </row>
    <row r="10" s="89" customFormat="1" ht="46" customHeight="1" spans="1:11">
      <c r="A10" s="107">
        <v>4</v>
      </c>
      <c r="B10" s="107"/>
      <c r="C10" s="104" t="s">
        <v>46</v>
      </c>
      <c r="D10" s="104" t="s">
        <v>74</v>
      </c>
      <c r="E10" s="104" t="s">
        <v>77</v>
      </c>
      <c r="F10" s="105">
        <v>2002</v>
      </c>
      <c r="G10" s="105">
        <v>101</v>
      </c>
      <c r="H10" s="105">
        <v>0</v>
      </c>
      <c r="I10" s="106"/>
    </row>
    <row r="11" s="89" customFormat="1" ht="46" customHeight="1" spans="1:11">
      <c r="A11" s="107">
        <v>5</v>
      </c>
      <c r="B11" s="107"/>
      <c r="C11" s="104" t="s">
        <v>46</v>
      </c>
      <c r="D11" s="104" t="s">
        <v>74</v>
      </c>
      <c r="E11" s="104" t="s">
        <v>78</v>
      </c>
      <c r="F11" s="105">
        <v>1311</v>
      </c>
      <c r="G11" s="105"/>
      <c r="H11" s="105"/>
      <c r="I11" s="106"/>
    </row>
    <row r="12" s="89" customFormat="1" ht="46" customHeight="1" spans="1:11">
      <c r="A12" s="107">
        <v>6</v>
      </c>
      <c r="B12" s="107"/>
      <c r="C12" s="104" t="s">
        <v>79</v>
      </c>
      <c r="D12" s="104" t="s">
        <v>80</v>
      </c>
      <c r="E12" s="104" t="s">
        <v>76</v>
      </c>
      <c r="F12" s="105">
        <v>1950</v>
      </c>
      <c r="G12" s="105">
        <v>100</v>
      </c>
      <c r="H12" s="105">
        <v>0</v>
      </c>
      <c r="I12" s="106"/>
    </row>
    <row r="13" s="89" customFormat="1" ht="46" customHeight="1" spans="1:11">
      <c r="A13" s="107">
        <v>7</v>
      </c>
      <c r="B13" s="107"/>
      <c r="C13" s="104" t="s">
        <v>79</v>
      </c>
      <c r="D13" s="104" t="s">
        <v>81</v>
      </c>
      <c r="E13" s="104" t="s">
        <v>76</v>
      </c>
      <c r="F13" s="105">
        <v>6961</v>
      </c>
      <c r="G13" s="105">
        <v>220</v>
      </c>
      <c r="H13" s="105">
        <v>0</v>
      </c>
      <c r="I13" s="106"/>
    </row>
    <row r="14" s="89" customFormat="1" ht="42" customHeight="1" spans="1:11">
      <c r="A14" s="100" t="s">
        <v>82</v>
      </c>
      <c r="B14" s="100"/>
      <c r="C14" s="100"/>
      <c r="D14" s="100"/>
      <c r="E14" s="100"/>
      <c r="F14" s="101">
        <f>SUM(F8:F13)</f>
        <v>19436</v>
      </c>
      <c r="G14" s="106"/>
      <c r="H14" s="106"/>
      <c r="I14" s="106"/>
    </row>
    <row r="15" s="89" customFormat="1" ht="48" customHeight="1" spans="1:11">
      <c r="A15" s="107">
        <v>8</v>
      </c>
      <c r="B15" s="107">
        <v>620722</v>
      </c>
      <c r="C15" s="104" t="s">
        <v>46</v>
      </c>
      <c r="D15" s="104" t="s">
        <v>83</v>
      </c>
      <c r="E15" s="104" t="s">
        <v>84</v>
      </c>
      <c r="F15" s="105">
        <v>510</v>
      </c>
      <c r="G15" s="105">
        <v>5040</v>
      </c>
      <c r="H15" s="105">
        <v>0</v>
      </c>
      <c r="I15" s="105"/>
    </row>
    <row r="16" s="89" customFormat="1" ht="48" customHeight="1" spans="1:11">
      <c r="A16" s="107">
        <v>9</v>
      </c>
      <c r="B16" s="107">
        <v>620722</v>
      </c>
      <c r="C16" s="104" t="s">
        <v>46</v>
      </c>
      <c r="D16" s="104" t="s">
        <v>74</v>
      </c>
      <c r="E16" s="104" t="s">
        <v>85</v>
      </c>
      <c r="F16" s="105">
        <v>200</v>
      </c>
      <c r="G16" s="105">
        <v>6550</v>
      </c>
      <c r="H16" s="105">
        <v>0</v>
      </c>
      <c r="I16" s="105"/>
    </row>
    <row r="17" s="89" customFormat="1" ht="48" customHeight="1" spans="1:9">
      <c r="A17" s="107">
        <v>10</v>
      </c>
      <c r="B17" s="107">
        <v>620722</v>
      </c>
      <c r="C17" s="104" t="s">
        <v>46</v>
      </c>
      <c r="D17" s="109" t="s">
        <v>86</v>
      </c>
      <c r="E17" s="104" t="s">
        <v>84</v>
      </c>
      <c r="F17" s="105">
        <v>7505</v>
      </c>
      <c r="G17" s="105">
        <v>4615</v>
      </c>
      <c r="H17" s="105">
        <v>0</v>
      </c>
      <c r="I17" s="105"/>
    </row>
    <row r="18" s="89" customFormat="1" ht="48" customHeight="1" spans="1:9">
      <c r="A18" s="107">
        <v>11</v>
      </c>
      <c r="B18" s="107">
        <v>620722</v>
      </c>
      <c r="C18" s="104" t="s">
        <v>79</v>
      </c>
      <c r="D18" s="109" t="s">
        <v>87</v>
      </c>
      <c r="E18" s="104" t="s">
        <v>85</v>
      </c>
      <c r="F18" s="105">
        <v>920</v>
      </c>
      <c r="G18" s="105">
        <v>150</v>
      </c>
      <c r="H18" s="105">
        <v>0</v>
      </c>
      <c r="I18" s="105"/>
    </row>
    <row r="19" s="89" customFormat="1" ht="48" customHeight="1" spans="1:9">
      <c r="A19" s="107">
        <v>12</v>
      </c>
      <c r="B19" s="107">
        <v>620722</v>
      </c>
      <c r="C19" s="104" t="s">
        <v>79</v>
      </c>
      <c r="D19" s="104" t="s">
        <v>88</v>
      </c>
      <c r="E19" s="104" t="s">
        <v>85</v>
      </c>
      <c r="F19" s="105">
        <v>220</v>
      </c>
      <c r="G19" s="105">
        <v>100</v>
      </c>
      <c r="H19" s="105">
        <v>0</v>
      </c>
      <c r="I19" s="105"/>
    </row>
    <row r="20" s="89" customFormat="1" ht="48" customHeight="1" spans="1:9">
      <c r="A20" s="107">
        <v>13</v>
      </c>
      <c r="B20" s="100"/>
      <c r="C20" s="104" t="s">
        <v>89</v>
      </c>
      <c r="D20" s="104" t="s">
        <v>90</v>
      </c>
      <c r="E20" s="104" t="s">
        <v>85</v>
      </c>
      <c r="F20" s="105">
        <v>1600</v>
      </c>
      <c r="G20" s="106"/>
      <c r="H20" s="106"/>
      <c r="I20" s="106"/>
    </row>
    <row r="21" s="91" customFormat="1" ht="34" customHeight="1" spans="1:9">
      <c r="A21" s="100" t="s">
        <v>91</v>
      </c>
      <c r="B21" s="100"/>
      <c r="C21" s="100"/>
      <c r="D21" s="100"/>
      <c r="E21" s="100"/>
      <c r="F21" s="101">
        <f>SUM(F15:F20)</f>
        <v>10955</v>
      </c>
      <c r="G21" s="106"/>
      <c r="H21" s="106"/>
      <c r="I21" s="106"/>
    </row>
    <row r="22" s="89" customFormat="1" ht="34" customHeight="1" spans="1:9">
      <c r="A22" s="100" t="s">
        <v>92</v>
      </c>
      <c r="B22" s="100"/>
      <c r="C22" s="100"/>
      <c r="D22" s="100"/>
      <c r="E22" s="100"/>
      <c r="F22" s="110">
        <v>7880</v>
      </c>
      <c r="G22" s="111"/>
      <c r="H22" s="111"/>
      <c r="I22" s="111"/>
    </row>
  </sheetData>
  <mergeCells count="7">
    <mergeCell ref="A2:I2"/>
    <mergeCell ref="F3:I3"/>
    <mergeCell ref="A5:E5"/>
    <mergeCell ref="A7:E7"/>
    <mergeCell ref="A14:E14"/>
    <mergeCell ref="A21:E21"/>
    <mergeCell ref="A22:E22"/>
  </mergeCells>
  <printOptions horizontalCentered="1"/>
  <pageMargins left="0.590277777777778" right="0.590277777777778" top="0.629861111111111" bottom="0.629861111111111" header="0.354166666666667" footer="0.393055555555556"/>
  <pageSetup paperSize="9" scale="98" firstPageNumber="11" fitToHeight="0" orientation="landscape" useFirstPageNumber="1" horizontalDpi="600"/>
  <headerFooter>
    <oddFooter>&amp;C&amp;"仿宋_GB2312"&amp;12-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O8"/>
  <sheetViews>
    <sheetView workbookViewId="0">
      <selection activeCell="H7" sqref="H7"/>
    </sheetView>
  </sheetViews>
  <sheetFormatPr defaultColWidth="11.1759259259259" defaultRowHeight="14.4" outlineLevelRow="7"/>
  <cols>
    <col min="1" max="1" width="11.3888888888889" style="75" customWidth="1"/>
    <col min="2" max="2" width="10.9166666666667" style="75" customWidth="1"/>
    <col min="3" max="3" width="12.8981481481481" style="75" customWidth="1"/>
    <col min="4" max="7" width="11" style="75" customWidth="1"/>
    <col min="8" max="8" width="13.3055555555556" style="75" customWidth="1"/>
    <col min="9" max="9" width="9.13888888888889" style="75" customWidth="1"/>
    <col min="10" max="10" width="10.0185185185185" style="75" customWidth="1"/>
    <col min="11" max="12" width="9.13888888888889" style="75" customWidth="1"/>
    <col min="13" max="13" width="10.6944444444444" style="75" customWidth="1"/>
    <col min="14" max="22" width="11.1759259259259" style="75" customWidth="1"/>
    <col min="23" max="16384" width="11.1759259259259" style="75"/>
  </cols>
  <sheetData>
    <row r="1" ht="28" customHeight="1" spans="1:15">
      <c r="A1" s="77" t="s">
        <v>93</v>
      </c>
      <c r="C1" s="78"/>
    </row>
    <row r="2" s="75" customFormat="1" ht="32" customHeight="1" spans="1:15">
      <c r="A2" s="79" t="s">
        <v>94</v>
      </c>
      <c r="B2" s="79"/>
      <c r="C2" s="79"/>
      <c r="D2" s="79"/>
      <c r="E2" s="79"/>
      <c r="F2" s="79"/>
      <c r="G2" s="79"/>
      <c r="H2" s="79"/>
      <c r="I2" s="79"/>
      <c r="J2" s="79"/>
      <c r="K2" s="79"/>
      <c r="L2" s="79"/>
      <c r="M2" s="79"/>
    </row>
    <row r="3" s="75" customFormat="1" ht="30" customHeight="1" spans="1:15">
      <c r="A3" s="80"/>
      <c r="B3" s="80"/>
      <c r="C3" s="80"/>
      <c r="D3" s="80"/>
      <c r="E3" s="80"/>
      <c r="F3" s="80"/>
      <c r="G3" s="80"/>
      <c r="H3" s="80"/>
      <c r="I3" s="80"/>
      <c r="J3" s="80"/>
      <c r="K3" s="80"/>
      <c r="L3" s="81" t="s">
        <v>2</v>
      </c>
      <c r="M3" s="81"/>
    </row>
    <row r="4" s="76" customFormat="1" ht="61" customHeight="1" spans="1:15">
      <c r="A4" s="64" t="s">
        <v>95</v>
      </c>
      <c r="B4" s="82" t="s">
        <v>96</v>
      </c>
      <c r="C4" s="82" t="s">
        <v>97</v>
      </c>
      <c r="D4" s="64" t="s">
        <v>98</v>
      </c>
      <c r="E4" s="64"/>
      <c r="F4" s="64"/>
      <c r="G4" s="64"/>
      <c r="H4" s="64" t="s">
        <v>99</v>
      </c>
      <c r="I4" s="64"/>
      <c r="J4" s="64"/>
      <c r="K4" s="64"/>
      <c r="L4" s="64"/>
      <c r="M4" s="82" t="s">
        <v>100</v>
      </c>
    </row>
    <row r="5" s="76" customFormat="1" ht="61" customHeight="1" spans="1:15">
      <c r="A5" s="64"/>
      <c r="B5" s="83"/>
      <c r="C5" s="83"/>
      <c r="D5" s="83" t="s">
        <v>101</v>
      </c>
      <c r="E5" s="83" t="s">
        <v>102</v>
      </c>
      <c r="F5" s="83" t="s">
        <v>103</v>
      </c>
      <c r="G5" s="83" t="s">
        <v>104</v>
      </c>
      <c r="H5" s="64" t="s">
        <v>105</v>
      </c>
      <c r="I5" s="64" t="s">
        <v>101</v>
      </c>
      <c r="J5" s="64" t="s">
        <v>106</v>
      </c>
      <c r="K5" s="64" t="s">
        <v>103</v>
      </c>
      <c r="L5" s="64" t="s">
        <v>104</v>
      </c>
      <c r="M5" s="83"/>
    </row>
    <row r="6" s="76" customFormat="1" ht="85" customHeight="1" spans="1:15">
      <c r="A6" s="84" t="s">
        <v>9</v>
      </c>
      <c r="B6" s="68">
        <f t="shared" ref="B6:M6" si="0">B7+B8</f>
        <v>432255.25</v>
      </c>
      <c r="C6" s="68">
        <f t="shared" si="0"/>
        <v>63378</v>
      </c>
      <c r="D6" s="68">
        <f t="shared" si="0"/>
        <v>19801.2452</v>
      </c>
      <c r="E6" s="68">
        <f t="shared" si="0"/>
        <v>5519</v>
      </c>
      <c r="F6" s="68">
        <f t="shared" si="0"/>
        <v>14230.25</v>
      </c>
      <c r="G6" s="68">
        <f t="shared" si="0"/>
        <v>51.9952</v>
      </c>
      <c r="H6" s="68">
        <f t="shared" si="0"/>
        <v>1616</v>
      </c>
      <c r="I6" s="68">
        <f t="shared" si="0"/>
        <v>18185.2452</v>
      </c>
      <c r="J6" s="68">
        <f t="shared" si="0"/>
        <v>3903</v>
      </c>
      <c r="K6" s="68">
        <f t="shared" si="0"/>
        <v>14230.25</v>
      </c>
      <c r="L6" s="68">
        <f t="shared" si="0"/>
        <v>51.9952</v>
      </c>
      <c r="M6" s="68">
        <f t="shared" si="0"/>
        <v>491730.25</v>
      </c>
    </row>
    <row r="7" s="76" customFormat="1" ht="85" customHeight="1" spans="1:15">
      <c r="A7" s="85" t="s">
        <v>107</v>
      </c>
      <c r="B7" s="71">
        <v>104904.2</v>
      </c>
      <c r="C7" s="71">
        <v>12107</v>
      </c>
      <c r="D7" s="71">
        <f>E7+F7+G7</f>
        <v>7647.4384</v>
      </c>
      <c r="E7" s="71">
        <f>4408+74</f>
        <v>4482</v>
      </c>
      <c r="F7" s="71">
        <v>3154.46</v>
      </c>
      <c r="G7" s="71">
        <v>10.9784</v>
      </c>
      <c r="H7" s="71">
        <v>1616</v>
      </c>
      <c r="I7" s="71">
        <f>J7+K7+L7</f>
        <v>6031.4384</v>
      </c>
      <c r="J7" s="71">
        <f>2792+74</f>
        <v>2866</v>
      </c>
      <c r="K7" s="71">
        <v>3154.46</v>
      </c>
      <c r="L7" s="71">
        <v>10.9784</v>
      </c>
      <c r="M7" s="86">
        <f>B7+C7-J7</f>
        <v>114145.2</v>
      </c>
      <c r="O7" s="87"/>
    </row>
    <row r="8" s="76" customFormat="1" ht="85" customHeight="1" spans="1:15">
      <c r="A8" s="88" t="s">
        <v>108</v>
      </c>
      <c r="B8" s="71">
        <v>327351.05</v>
      </c>
      <c r="C8" s="71">
        <v>51271</v>
      </c>
      <c r="D8" s="71">
        <f>E8+F8+G8</f>
        <v>12153.8068</v>
      </c>
      <c r="E8" s="71">
        <v>1037</v>
      </c>
      <c r="F8" s="71">
        <v>11075.79</v>
      </c>
      <c r="G8" s="71">
        <v>41.0168</v>
      </c>
      <c r="H8" s="71">
        <v>0</v>
      </c>
      <c r="I8" s="71">
        <f>J8+K8+L8</f>
        <v>12153.8068</v>
      </c>
      <c r="J8" s="71">
        <v>1037</v>
      </c>
      <c r="K8" s="71">
        <v>11075.79</v>
      </c>
      <c r="L8" s="71">
        <v>41.0168</v>
      </c>
      <c r="M8" s="86">
        <f>B8+C8-J8</f>
        <v>377585.05</v>
      </c>
    </row>
  </sheetData>
  <mergeCells count="8">
    <mergeCell ref="A2:M2"/>
    <mergeCell ref="L3:M3"/>
    <mergeCell ref="D4:G4"/>
    <mergeCell ref="H4:L4"/>
    <mergeCell ref="A4:A5"/>
    <mergeCell ref="B4:B5"/>
    <mergeCell ref="C4:C5"/>
    <mergeCell ref="M4:M5"/>
  </mergeCells>
  <pageMargins left="0.550694444444444" right="0.472222222222222" top="0.826388888888889" bottom="0.944444444444444" header="0.5" footer="0.511805555555556"/>
  <pageSetup paperSize="9" scale="97" firstPageNumber="13" fitToHeight="0" orientation="landscape" useFirstPageNumber="1" horizontalDpi="600"/>
  <headerFooter>
    <oddFooter>&amp;C&amp;"仿宋_GB2312"&amp;12-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I9"/>
  <sheetViews>
    <sheetView workbookViewId="0">
      <selection activeCell="A1" sqref="A1"/>
    </sheetView>
  </sheetViews>
  <sheetFormatPr defaultColWidth="11.1759259259259" defaultRowHeight="14.4"/>
  <cols>
    <col min="1" max="1" width="17.0925925925926" style="55" customWidth="1"/>
    <col min="2" max="2" width="21.5740740740741" style="55" customWidth="1"/>
    <col min="3" max="6" width="19.712962962963" style="55" customWidth="1"/>
    <col min="7" max="7" width="17.9537037037037" style="55" customWidth="1"/>
    <col min="8" max="16" width="11.1759259259259" style="55" customWidth="1"/>
    <col min="17" max="16384" width="11.1759259259259" style="55"/>
  </cols>
  <sheetData>
    <row r="1" s="55" customFormat="1" ht="33" customHeight="1" spans="1:9">
      <c r="A1" s="58" t="s">
        <v>109</v>
      </c>
    </row>
    <row r="2" s="55" customFormat="1" ht="51" customHeight="1" spans="1:9">
      <c r="A2" s="59" t="s">
        <v>110</v>
      </c>
      <c r="B2" s="59"/>
      <c r="C2" s="59"/>
      <c r="D2" s="59"/>
      <c r="E2" s="59"/>
      <c r="F2" s="59"/>
      <c r="G2" s="59"/>
    </row>
    <row r="3" s="55" customFormat="1" ht="40" customHeight="1" spans="1:9">
      <c r="B3" s="60"/>
      <c r="C3" s="60"/>
      <c r="D3" s="60"/>
      <c r="E3" s="60"/>
      <c r="F3" s="60"/>
      <c r="G3" s="61" t="s">
        <v>2</v>
      </c>
    </row>
    <row r="4" s="56" customFormat="1" ht="63" customHeight="1" spans="1:9">
      <c r="A4" s="62" t="s">
        <v>111</v>
      </c>
      <c r="B4" s="63"/>
      <c r="C4" s="64" t="s">
        <v>112</v>
      </c>
      <c r="D4" s="64" t="s">
        <v>113</v>
      </c>
      <c r="E4" s="64" t="s">
        <v>114</v>
      </c>
      <c r="F4" s="64" t="s">
        <v>115</v>
      </c>
      <c r="G4" s="64" t="s">
        <v>8</v>
      </c>
    </row>
    <row r="5" s="56" customFormat="1" ht="63" customHeight="1" spans="1:9">
      <c r="A5" s="64" t="s">
        <v>9</v>
      </c>
      <c r="B5" s="64"/>
      <c r="C5" s="65">
        <f t="shared" ref="C5:F5" si="0">C6+C9</f>
        <v>529521.66</v>
      </c>
      <c r="D5" s="65">
        <f t="shared" si="0"/>
        <v>63378</v>
      </c>
      <c r="E5" s="65">
        <f t="shared" si="0"/>
        <v>36882.8</v>
      </c>
      <c r="F5" s="65">
        <f t="shared" si="0"/>
        <v>556016.86</v>
      </c>
      <c r="G5" s="64"/>
    </row>
    <row r="6" s="56" customFormat="1" ht="63" customHeight="1" spans="1:9">
      <c r="A6" s="66" t="s">
        <v>95</v>
      </c>
      <c r="B6" s="67" t="s">
        <v>101</v>
      </c>
      <c r="C6" s="68">
        <f t="shared" ref="C6:F6" si="1">C7+C8</f>
        <v>432255.25</v>
      </c>
      <c r="D6" s="68">
        <f t="shared" si="1"/>
        <v>63378</v>
      </c>
      <c r="E6" s="68">
        <f t="shared" si="1"/>
        <v>3903</v>
      </c>
      <c r="F6" s="68">
        <f t="shared" si="1"/>
        <v>491730.25</v>
      </c>
      <c r="G6" s="69"/>
    </row>
    <row r="7" s="56" customFormat="1" ht="63" customHeight="1" spans="1:9">
      <c r="A7" s="66"/>
      <c r="B7" s="70" t="s">
        <v>107</v>
      </c>
      <c r="C7" s="71">
        <v>104904.2</v>
      </c>
      <c r="D7" s="71">
        <v>12107</v>
      </c>
      <c r="E7" s="71">
        <f>2792+74</f>
        <v>2866</v>
      </c>
      <c r="F7" s="71">
        <f t="shared" ref="F7:F9" si="2">C7+D7-E7</f>
        <v>114145.2</v>
      </c>
      <c r="G7" s="72"/>
      <c r="I7" s="57"/>
    </row>
    <row r="8" s="56" customFormat="1" ht="63" customHeight="1" spans="1:9">
      <c r="A8" s="67"/>
      <c r="B8" s="70" t="s">
        <v>116</v>
      </c>
      <c r="C8" s="71">
        <v>327351.05</v>
      </c>
      <c r="D8" s="71">
        <v>51271</v>
      </c>
      <c r="E8" s="71">
        <v>1037</v>
      </c>
      <c r="F8" s="71">
        <f t="shared" si="2"/>
        <v>377585.05</v>
      </c>
      <c r="G8" s="72"/>
    </row>
    <row r="9" s="57" customFormat="1" ht="63" customHeight="1" spans="1:9">
      <c r="A9" s="70" t="s">
        <v>117</v>
      </c>
      <c r="B9" s="70"/>
      <c r="C9" s="73">
        <v>97266.41</v>
      </c>
      <c r="D9" s="73">
        <v>0</v>
      </c>
      <c r="E9" s="68">
        <v>32979.8</v>
      </c>
      <c r="F9" s="68">
        <f t="shared" si="2"/>
        <v>64286.61</v>
      </c>
      <c r="G9" s="74"/>
    </row>
  </sheetData>
  <mergeCells count="5">
    <mergeCell ref="A2:G2"/>
    <mergeCell ref="A4:B4"/>
    <mergeCell ref="A5:B5"/>
    <mergeCell ref="A9:B9"/>
    <mergeCell ref="A6:A8"/>
  </mergeCells>
  <printOptions horizontalCentered="1"/>
  <pageMargins left="0.472222222222222" right="0.472222222222222" top="0.629861111111111" bottom="0.590277777777778" header="0.5" footer="0.5"/>
  <pageSetup paperSize="9" firstPageNumber="16" orientation="landscape" useFirstPageNumber="1" horizontalDpi="600"/>
  <headerFooter>
    <oddFooter>&amp;C&amp;"仿宋_GB2312"&amp;12-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07"/>
  <sheetViews>
    <sheetView tabSelected="1" view="pageBreakPreview" zoomScaleNormal="100" workbookViewId="0">
      <selection activeCell="M8" sqref="M8"/>
    </sheetView>
  </sheetViews>
  <sheetFormatPr defaultColWidth="10.287037037037" defaultRowHeight="14.4"/>
  <cols>
    <col min="1" max="1" width="5.42592592592593" style="7" customWidth="1"/>
    <col min="2" max="2" width="22.3425925925926" style="1" customWidth="1"/>
    <col min="3" max="3" width="11.4166666666667" style="7" customWidth="1"/>
    <col min="4" max="4" width="6.88888888888889" style="7" customWidth="1"/>
    <col min="5" max="5" width="8.90740740740741" style="7" customWidth="1"/>
    <col min="6" max="6" width="7.05555555555556" style="7" customWidth="1"/>
    <col min="7" max="7" width="23.462962962963" style="1" customWidth="1"/>
    <col min="8" max="8" width="18.212962962963" style="1" customWidth="1"/>
    <col min="9" max="9" width="13.1111111111111" style="1" customWidth="1"/>
    <col min="10" max="10" width="11.2222222222222" style="1" customWidth="1"/>
    <col min="11" max="11" width="13" style="8" hidden="1" customWidth="1"/>
    <col min="12" max="12" width="10.4444444444444" style="1" customWidth="1"/>
    <col min="13" max="13" width="10.4074074074074" style="1" customWidth="1"/>
    <col min="14" max="14" width="10.4259259259259" style="1" customWidth="1"/>
    <col min="15" max="15" width="11.037037037037" style="1" customWidth="1"/>
    <col min="16" max="16" width="8.42592592592593" style="1" customWidth="1"/>
    <col min="17" max="16384" width="10.287037037037" style="1"/>
  </cols>
  <sheetData>
    <row r="1" s="1" customFormat="1" ht="21" customHeight="1" spans="1:16">
      <c r="A1" s="9" t="s">
        <v>118</v>
      </c>
      <c r="C1" s="10"/>
      <c r="D1" s="7"/>
      <c r="E1" s="7"/>
      <c r="F1" s="7"/>
      <c r="K1" s="8"/>
    </row>
    <row r="2" s="2" customFormat="1" ht="42" customHeight="1" spans="1:16">
      <c r="A2" s="11" t="s">
        <v>119</v>
      </c>
      <c r="B2" s="11"/>
      <c r="C2" s="11"/>
      <c r="D2" s="11"/>
      <c r="E2" s="11"/>
      <c r="F2" s="11"/>
      <c r="G2" s="11"/>
      <c r="H2" s="11"/>
      <c r="I2" s="11"/>
      <c r="J2" s="11"/>
      <c r="K2" s="11"/>
      <c r="L2" s="11"/>
      <c r="M2" s="11"/>
      <c r="N2" s="11"/>
      <c r="O2" s="11"/>
      <c r="P2" s="11"/>
    </row>
    <row r="3" s="1" customFormat="1" ht="27" customHeight="1" spans="1:16">
      <c r="A3" s="7"/>
      <c r="B3" s="12"/>
      <c r="C3" s="12"/>
      <c r="D3" s="13"/>
      <c r="E3" s="13"/>
      <c r="F3" s="13"/>
      <c r="G3" s="13"/>
      <c r="H3" s="13"/>
      <c r="I3" s="13"/>
      <c r="J3" s="13"/>
      <c r="K3" s="12"/>
      <c r="L3" s="13"/>
      <c r="M3" s="13"/>
      <c r="N3" s="13"/>
      <c r="O3" s="14" t="s">
        <v>2</v>
      </c>
      <c r="P3" s="14"/>
    </row>
    <row r="4" s="3" customFormat="1" ht="35" customHeight="1" spans="1:16">
      <c r="A4" s="15" t="s">
        <v>3</v>
      </c>
      <c r="B4" s="15" t="s">
        <v>120</v>
      </c>
      <c r="C4" s="15" t="s">
        <v>121</v>
      </c>
      <c r="D4" s="15" t="s">
        <v>122</v>
      </c>
      <c r="E4" s="15" t="s">
        <v>123</v>
      </c>
      <c r="F4" s="15" t="s">
        <v>124</v>
      </c>
      <c r="G4" s="15" t="s">
        <v>125</v>
      </c>
      <c r="H4" s="15" t="s">
        <v>126</v>
      </c>
      <c r="I4" s="15" t="s">
        <v>127</v>
      </c>
      <c r="J4" s="15" t="s">
        <v>128</v>
      </c>
      <c r="K4" s="15" t="s">
        <v>129</v>
      </c>
      <c r="L4" s="16" t="s">
        <v>130</v>
      </c>
      <c r="M4" s="16" t="s">
        <v>131</v>
      </c>
      <c r="N4" s="16" t="s">
        <v>132</v>
      </c>
      <c r="O4" s="16" t="s">
        <v>133</v>
      </c>
      <c r="P4" s="15" t="s">
        <v>8</v>
      </c>
    </row>
    <row r="5" s="3" customFormat="1" ht="29" customHeight="1" spans="1:16">
      <c r="A5" s="15" t="s">
        <v>9</v>
      </c>
      <c r="B5" s="15"/>
      <c r="C5" s="15"/>
      <c r="D5" s="15"/>
      <c r="E5" s="15"/>
      <c r="F5" s="15"/>
      <c r="G5" s="15"/>
      <c r="H5" s="15"/>
      <c r="I5" s="17">
        <f t="shared" ref="I5:O5" si="0">SUM(I6:I307)</f>
        <v>355473.999999999</v>
      </c>
      <c r="J5" s="17">
        <f t="shared" si="0"/>
        <v>21878</v>
      </c>
      <c r="K5" s="17"/>
      <c r="L5" s="17">
        <f t="shared" si="0"/>
        <v>11075.79395</v>
      </c>
      <c r="M5" s="17">
        <f t="shared" si="0"/>
        <v>1037</v>
      </c>
      <c r="N5" s="17">
        <f t="shared" si="0"/>
        <v>1784.7928</v>
      </c>
      <c r="O5" s="17">
        <f t="shared" si="0"/>
        <v>8786.76115</v>
      </c>
      <c r="P5" s="15"/>
    </row>
    <row r="6" s="4" customFormat="1" ht="36" customHeight="1" spans="1:16">
      <c r="A6" s="18">
        <v>1</v>
      </c>
      <c r="B6" s="19" t="s">
        <v>134</v>
      </c>
      <c r="C6" s="20">
        <v>43025</v>
      </c>
      <c r="D6" s="21" t="s">
        <v>135</v>
      </c>
      <c r="E6" s="22">
        <v>0.038</v>
      </c>
      <c r="F6" s="22" t="s">
        <v>136</v>
      </c>
      <c r="G6" s="19" t="s">
        <v>137</v>
      </c>
      <c r="H6" s="19" t="s">
        <v>40</v>
      </c>
      <c r="I6" s="23"/>
      <c r="J6" s="23"/>
      <c r="K6" s="24" t="s">
        <v>138</v>
      </c>
      <c r="L6" s="25">
        <v>0</v>
      </c>
      <c r="M6" s="25"/>
      <c r="N6" s="25"/>
      <c r="O6" s="25">
        <v>0</v>
      </c>
      <c r="P6" s="26"/>
    </row>
    <row r="7" s="4" customFormat="1" ht="36" customHeight="1" spans="1:16">
      <c r="A7" s="18">
        <v>2</v>
      </c>
      <c r="B7" s="19" t="s">
        <v>139</v>
      </c>
      <c r="C7" s="20">
        <v>45588</v>
      </c>
      <c r="D7" s="21" t="s">
        <v>135</v>
      </c>
      <c r="E7" s="22">
        <v>0.0185</v>
      </c>
      <c r="F7" s="22" t="s">
        <v>140</v>
      </c>
      <c r="G7" s="19" t="s">
        <v>137</v>
      </c>
      <c r="H7" s="19" t="s">
        <v>40</v>
      </c>
      <c r="I7" s="23"/>
      <c r="J7" s="23">
        <v>700</v>
      </c>
      <c r="K7" s="24" t="s">
        <v>138</v>
      </c>
      <c r="L7" s="25">
        <v>12.95</v>
      </c>
      <c r="M7" s="25"/>
      <c r="N7" s="25"/>
      <c r="O7" s="25">
        <v>12.95</v>
      </c>
      <c r="P7" s="26"/>
    </row>
    <row r="8" s="4" customFormat="1" ht="57" customHeight="1" spans="1:16">
      <c r="A8" s="18">
        <v>3</v>
      </c>
      <c r="B8" s="19" t="s">
        <v>141</v>
      </c>
      <c r="C8" s="20">
        <v>43627</v>
      </c>
      <c r="D8" s="21" t="s">
        <v>142</v>
      </c>
      <c r="E8" s="22">
        <v>0.0382</v>
      </c>
      <c r="F8" s="22" t="s">
        <v>143</v>
      </c>
      <c r="G8" s="19" t="s">
        <v>144</v>
      </c>
      <c r="H8" s="19" t="s">
        <v>145</v>
      </c>
      <c r="I8" s="23">
        <v>13200</v>
      </c>
      <c r="J8" s="23"/>
      <c r="K8" s="24" t="s">
        <v>146</v>
      </c>
      <c r="L8" s="25">
        <v>504.24</v>
      </c>
      <c r="M8" s="25"/>
      <c r="N8" s="25"/>
      <c r="O8" s="25">
        <v>0</v>
      </c>
      <c r="P8" s="26" t="s">
        <v>147</v>
      </c>
    </row>
    <row r="9" s="4" customFormat="1" ht="36" customHeight="1" spans="1:16">
      <c r="A9" s="18">
        <v>4</v>
      </c>
      <c r="B9" s="19" t="s">
        <v>148</v>
      </c>
      <c r="C9" s="20">
        <v>44334</v>
      </c>
      <c r="D9" s="21" t="s">
        <v>142</v>
      </c>
      <c r="E9" s="22">
        <v>0.0386</v>
      </c>
      <c r="F9" s="22" t="s">
        <v>143</v>
      </c>
      <c r="G9" s="19" t="s">
        <v>149</v>
      </c>
      <c r="H9" s="19" t="s">
        <v>40</v>
      </c>
      <c r="I9" s="23">
        <v>3000</v>
      </c>
      <c r="J9" s="23"/>
      <c r="K9" s="24" t="s">
        <v>150</v>
      </c>
      <c r="L9" s="25">
        <v>115.8</v>
      </c>
      <c r="M9" s="25"/>
      <c r="N9" s="25"/>
      <c r="O9" s="25">
        <v>115.8</v>
      </c>
      <c r="P9" s="26"/>
    </row>
    <row r="10" s="4" customFormat="1" ht="36" customHeight="1" spans="1:16">
      <c r="A10" s="18">
        <v>5</v>
      </c>
      <c r="B10" s="27" t="s">
        <v>151</v>
      </c>
      <c r="C10" s="20">
        <v>44740</v>
      </c>
      <c r="D10" s="21" t="s">
        <v>142</v>
      </c>
      <c r="E10" s="22">
        <v>0.0329</v>
      </c>
      <c r="F10" s="22" t="s">
        <v>143</v>
      </c>
      <c r="G10" s="28" t="s">
        <v>152</v>
      </c>
      <c r="H10" s="19" t="s">
        <v>40</v>
      </c>
      <c r="I10" s="29">
        <v>1500</v>
      </c>
      <c r="J10" s="29"/>
      <c r="K10" s="24" t="s">
        <v>150</v>
      </c>
      <c r="L10" s="25">
        <v>49.35</v>
      </c>
      <c r="M10" s="25"/>
      <c r="N10" s="25"/>
      <c r="O10" s="25">
        <v>49.35</v>
      </c>
      <c r="P10" s="26"/>
    </row>
    <row r="11" s="4" customFormat="1" ht="36" customHeight="1" spans="1:16">
      <c r="A11" s="18">
        <v>6</v>
      </c>
      <c r="B11" s="27" t="s">
        <v>153</v>
      </c>
      <c r="C11" s="20">
        <v>45009</v>
      </c>
      <c r="D11" s="21" t="s">
        <v>142</v>
      </c>
      <c r="E11" s="22">
        <v>0.0323</v>
      </c>
      <c r="F11" s="22" t="s">
        <v>143</v>
      </c>
      <c r="G11" s="28" t="s">
        <v>154</v>
      </c>
      <c r="H11" s="19" t="s">
        <v>40</v>
      </c>
      <c r="I11" s="29">
        <v>12000</v>
      </c>
      <c r="J11" s="29"/>
      <c r="K11" s="24" t="s">
        <v>150</v>
      </c>
      <c r="L11" s="25">
        <v>387.6</v>
      </c>
      <c r="M11" s="25"/>
      <c r="N11" s="25"/>
      <c r="O11" s="25">
        <v>387.6</v>
      </c>
      <c r="P11" s="26"/>
    </row>
    <row r="12" s="4" customFormat="1" ht="36" customHeight="1" spans="1:16">
      <c r="A12" s="18">
        <v>7</v>
      </c>
      <c r="B12" s="27" t="s">
        <v>155</v>
      </c>
      <c r="C12" s="20">
        <v>43336</v>
      </c>
      <c r="D12" s="21" t="s">
        <v>135</v>
      </c>
      <c r="E12" s="22">
        <v>0.0383</v>
      </c>
      <c r="F12" s="22" t="s">
        <v>140</v>
      </c>
      <c r="G12" s="28" t="s">
        <v>156</v>
      </c>
      <c r="H12" s="19" t="s">
        <v>40</v>
      </c>
      <c r="I12" s="29"/>
      <c r="J12" s="29"/>
      <c r="K12" s="24" t="s">
        <v>138</v>
      </c>
      <c r="L12" s="25">
        <v>0</v>
      </c>
      <c r="M12" s="25"/>
      <c r="N12" s="25"/>
      <c r="O12" s="25">
        <v>0</v>
      </c>
      <c r="P12" s="26"/>
    </row>
    <row r="13" s="4" customFormat="1" ht="36" customHeight="1" spans="1:16">
      <c r="A13" s="18">
        <v>8</v>
      </c>
      <c r="B13" s="27" t="s">
        <v>157</v>
      </c>
      <c r="C13" s="20">
        <v>45167</v>
      </c>
      <c r="D13" s="21" t="s">
        <v>135</v>
      </c>
      <c r="E13" s="22">
        <v>0.0274</v>
      </c>
      <c r="F13" s="22" t="s">
        <v>136</v>
      </c>
      <c r="G13" s="28" t="s">
        <v>156</v>
      </c>
      <c r="H13" s="19" t="s">
        <v>40</v>
      </c>
      <c r="I13" s="29"/>
      <c r="J13" s="29">
        <v>1300</v>
      </c>
      <c r="K13" s="24" t="s">
        <v>138</v>
      </c>
      <c r="L13" s="25">
        <v>35.62</v>
      </c>
      <c r="M13" s="25"/>
      <c r="N13" s="25"/>
      <c r="O13" s="25">
        <v>35.62</v>
      </c>
      <c r="P13" s="26"/>
    </row>
    <row r="14" s="4" customFormat="1" ht="51" customHeight="1" spans="1:16">
      <c r="A14" s="18">
        <v>9</v>
      </c>
      <c r="B14" s="27" t="s">
        <v>158</v>
      </c>
      <c r="C14" s="20">
        <v>45638</v>
      </c>
      <c r="D14" s="21" t="s">
        <v>142</v>
      </c>
      <c r="E14" s="22">
        <v>0.0195</v>
      </c>
      <c r="F14" s="22" t="s">
        <v>159</v>
      </c>
      <c r="G14" s="28" t="s">
        <v>160</v>
      </c>
      <c r="H14" s="19" t="s">
        <v>40</v>
      </c>
      <c r="I14" s="29">
        <v>554</v>
      </c>
      <c r="J14" s="29"/>
      <c r="K14" s="29" t="s">
        <v>161</v>
      </c>
      <c r="L14" s="25">
        <v>10.803</v>
      </c>
      <c r="M14" s="25"/>
      <c r="N14" s="25"/>
      <c r="O14" s="25">
        <v>10.803</v>
      </c>
      <c r="P14" s="26"/>
    </row>
    <row r="15" s="4" customFormat="1" ht="36" customHeight="1" spans="1:16">
      <c r="A15" s="18">
        <v>10</v>
      </c>
      <c r="B15" s="27" t="s">
        <v>134</v>
      </c>
      <c r="C15" s="20">
        <v>43025</v>
      </c>
      <c r="D15" s="21" t="s">
        <v>135</v>
      </c>
      <c r="E15" s="22">
        <v>0.038</v>
      </c>
      <c r="F15" s="22" t="s">
        <v>136</v>
      </c>
      <c r="G15" s="28" t="s">
        <v>162</v>
      </c>
      <c r="H15" s="19" t="s">
        <v>163</v>
      </c>
      <c r="I15" s="29"/>
      <c r="J15" s="29"/>
      <c r="K15" s="24" t="s">
        <v>138</v>
      </c>
      <c r="L15" s="25">
        <v>0</v>
      </c>
      <c r="M15" s="25"/>
      <c r="N15" s="25"/>
      <c r="O15" s="25">
        <v>0</v>
      </c>
      <c r="P15" s="26"/>
    </row>
    <row r="16" s="4" customFormat="1" ht="36" customHeight="1" spans="1:16">
      <c r="A16" s="18">
        <v>11</v>
      </c>
      <c r="B16" s="19" t="s">
        <v>139</v>
      </c>
      <c r="C16" s="20">
        <v>45588</v>
      </c>
      <c r="D16" s="21" t="s">
        <v>135</v>
      </c>
      <c r="E16" s="22">
        <v>0.0185</v>
      </c>
      <c r="F16" s="22" t="s">
        <v>140</v>
      </c>
      <c r="G16" s="19" t="s">
        <v>162</v>
      </c>
      <c r="H16" s="19" t="s">
        <v>163</v>
      </c>
      <c r="I16" s="23"/>
      <c r="J16" s="23">
        <v>3500</v>
      </c>
      <c r="K16" s="24" t="s">
        <v>138</v>
      </c>
      <c r="L16" s="25">
        <v>64.75</v>
      </c>
      <c r="M16" s="25"/>
      <c r="N16" s="25">
        <v>64.75</v>
      </c>
      <c r="O16" s="25">
        <v>0</v>
      </c>
      <c r="P16" s="26"/>
    </row>
    <row r="17" s="4" customFormat="1" ht="36" customHeight="1" spans="1:16">
      <c r="A17" s="18">
        <v>12</v>
      </c>
      <c r="B17" s="19" t="s">
        <v>134</v>
      </c>
      <c r="C17" s="20">
        <v>43025</v>
      </c>
      <c r="D17" s="21" t="s">
        <v>135</v>
      </c>
      <c r="E17" s="22">
        <v>0.038</v>
      </c>
      <c r="F17" s="22" t="s">
        <v>136</v>
      </c>
      <c r="G17" s="19" t="s">
        <v>164</v>
      </c>
      <c r="H17" s="19" t="s">
        <v>165</v>
      </c>
      <c r="I17" s="23"/>
      <c r="J17" s="23"/>
      <c r="K17" s="24" t="s">
        <v>138</v>
      </c>
      <c r="L17" s="25">
        <v>0</v>
      </c>
      <c r="M17" s="25"/>
      <c r="N17" s="25"/>
      <c r="O17" s="25">
        <v>0</v>
      </c>
      <c r="P17" s="26"/>
    </row>
    <row r="18" s="4" customFormat="1" ht="36" customHeight="1" spans="1:16">
      <c r="A18" s="18">
        <v>13</v>
      </c>
      <c r="B18" s="19" t="s">
        <v>139</v>
      </c>
      <c r="C18" s="20">
        <v>45588</v>
      </c>
      <c r="D18" s="21" t="s">
        <v>135</v>
      </c>
      <c r="E18" s="22">
        <v>0.0185</v>
      </c>
      <c r="F18" s="22" t="s">
        <v>140</v>
      </c>
      <c r="G18" s="19" t="s">
        <v>164</v>
      </c>
      <c r="H18" s="19" t="s">
        <v>165</v>
      </c>
      <c r="I18" s="23"/>
      <c r="J18" s="23">
        <v>3000</v>
      </c>
      <c r="K18" s="24" t="s">
        <v>138</v>
      </c>
      <c r="L18" s="25">
        <v>55.5</v>
      </c>
      <c r="M18" s="25"/>
      <c r="N18" s="30">
        <v>55.5</v>
      </c>
      <c r="O18" s="25">
        <v>0</v>
      </c>
      <c r="P18" s="26"/>
    </row>
    <row r="19" s="4" customFormat="1" ht="34" customHeight="1" spans="1:16">
      <c r="A19" s="18">
        <v>14</v>
      </c>
      <c r="B19" s="31" t="s">
        <v>155</v>
      </c>
      <c r="C19" s="32">
        <v>43336</v>
      </c>
      <c r="D19" s="21" t="s">
        <v>135</v>
      </c>
      <c r="E19" s="33">
        <v>0.0383</v>
      </c>
      <c r="F19" s="33" t="s">
        <v>140</v>
      </c>
      <c r="G19" s="19" t="s">
        <v>166</v>
      </c>
      <c r="H19" s="19" t="s">
        <v>165</v>
      </c>
      <c r="I19" s="23"/>
      <c r="J19" s="23"/>
      <c r="K19" s="24" t="s">
        <v>138</v>
      </c>
      <c r="L19" s="25">
        <v>0</v>
      </c>
      <c r="M19" s="25"/>
      <c r="N19" s="25"/>
      <c r="O19" s="25">
        <v>0</v>
      </c>
      <c r="P19" s="26"/>
    </row>
    <row r="20" s="4" customFormat="1" ht="34" customHeight="1" spans="1:16">
      <c r="A20" s="18">
        <v>15</v>
      </c>
      <c r="B20" s="19" t="s">
        <v>157</v>
      </c>
      <c r="C20" s="20">
        <v>45167</v>
      </c>
      <c r="D20" s="21" t="s">
        <v>135</v>
      </c>
      <c r="E20" s="22">
        <v>0.0274</v>
      </c>
      <c r="F20" s="22" t="s">
        <v>136</v>
      </c>
      <c r="G20" s="19" t="s">
        <v>166</v>
      </c>
      <c r="H20" s="19" t="s">
        <v>165</v>
      </c>
      <c r="I20" s="23"/>
      <c r="J20" s="23">
        <v>2700</v>
      </c>
      <c r="K20" s="24" t="s">
        <v>138</v>
      </c>
      <c r="L20" s="25">
        <v>73.98</v>
      </c>
      <c r="M20" s="25"/>
      <c r="N20" s="25">
        <v>73.98</v>
      </c>
      <c r="O20" s="25">
        <v>0</v>
      </c>
      <c r="P20" s="26"/>
    </row>
    <row r="21" s="4" customFormat="1" ht="34" customHeight="1" spans="1:16">
      <c r="A21" s="18">
        <v>16</v>
      </c>
      <c r="B21" s="27" t="s">
        <v>167</v>
      </c>
      <c r="C21" s="20">
        <v>45624</v>
      </c>
      <c r="D21" s="26" t="s">
        <v>142</v>
      </c>
      <c r="E21" s="34">
        <v>0.022</v>
      </c>
      <c r="F21" s="34" t="s">
        <v>159</v>
      </c>
      <c r="G21" s="19" t="s">
        <v>90</v>
      </c>
      <c r="H21" s="19" t="s">
        <v>165</v>
      </c>
      <c r="I21" s="23">
        <v>5040</v>
      </c>
      <c r="J21" s="23"/>
      <c r="K21" s="29" t="s">
        <v>161</v>
      </c>
      <c r="L21" s="25">
        <v>110.88</v>
      </c>
      <c r="M21" s="25"/>
      <c r="N21" s="30">
        <v>110.88</v>
      </c>
      <c r="O21" s="25">
        <v>0</v>
      </c>
      <c r="P21" s="26"/>
    </row>
    <row r="22" s="4" customFormat="1" ht="34" customHeight="1" spans="1:16">
      <c r="A22" s="18">
        <v>17</v>
      </c>
      <c r="B22" s="27" t="s">
        <v>168</v>
      </c>
      <c r="C22" s="20">
        <v>45503</v>
      </c>
      <c r="D22" s="26" t="s">
        <v>135</v>
      </c>
      <c r="E22" s="22">
        <v>0.0194</v>
      </c>
      <c r="F22" s="22" t="s">
        <v>140</v>
      </c>
      <c r="G22" s="19" t="s">
        <v>169</v>
      </c>
      <c r="H22" s="19" t="s">
        <v>165</v>
      </c>
      <c r="I22" s="23">
        <v>262</v>
      </c>
      <c r="J22" s="23"/>
      <c r="K22" s="29" t="s">
        <v>161</v>
      </c>
      <c r="L22" s="25">
        <v>5.0828</v>
      </c>
      <c r="M22" s="25"/>
      <c r="N22" s="30">
        <v>5.0828</v>
      </c>
      <c r="O22" s="25">
        <v>0</v>
      </c>
      <c r="P22" s="26"/>
    </row>
    <row r="23" s="4" customFormat="1" ht="34" customHeight="1" spans="1:16">
      <c r="A23" s="18">
        <v>18</v>
      </c>
      <c r="B23" s="19" t="s">
        <v>170</v>
      </c>
      <c r="C23" s="20">
        <v>43979</v>
      </c>
      <c r="D23" s="21" t="s">
        <v>142</v>
      </c>
      <c r="E23" s="22">
        <v>0.0357</v>
      </c>
      <c r="F23" s="22" t="s">
        <v>143</v>
      </c>
      <c r="G23" s="19" t="s">
        <v>171</v>
      </c>
      <c r="H23" s="19" t="s">
        <v>172</v>
      </c>
      <c r="I23" s="23">
        <v>4000</v>
      </c>
      <c r="J23" s="23"/>
      <c r="K23" s="24" t="s">
        <v>150</v>
      </c>
      <c r="L23" s="25">
        <v>142.8</v>
      </c>
      <c r="M23" s="25"/>
      <c r="N23" s="25"/>
      <c r="O23" s="25">
        <v>142.8</v>
      </c>
      <c r="P23" s="26"/>
    </row>
    <row r="24" s="4" customFormat="1" ht="34" customHeight="1" spans="1:16">
      <c r="A24" s="18">
        <v>19</v>
      </c>
      <c r="B24" s="19" t="s">
        <v>173</v>
      </c>
      <c r="C24" s="20">
        <v>44098</v>
      </c>
      <c r="D24" s="21" t="s">
        <v>142</v>
      </c>
      <c r="E24" s="22">
        <v>0.0393</v>
      </c>
      <c r="F24" s="22" t="s">
        <v>143</v>
      </c>
      <c r="G24" s="19" t="s">
        <v>171</v>
      </c>
      <c r="H24" s="19" t="s">
        <v>172</v>
      </c>
      <c r="I24" s="23">
        <v>5400</v>
      </c>
      <c r="J24" s="23"/>
      <c r="K24" s="24" t="s">
        <v>150</v>
      </c>
      <c r="L24" s="25">
        <v>212.22</v>
      </c>
      <c r="M24" s="25"/>
      <c r="N24" s="25"/>
      <c r="O24" s="25">
        <v>212.22</v>
      </c>
      <c r="P24" s="26"/>
    </row>
    <row r="25" s="4" customFormat="1" ht="34" customHeight="1" spans="1:16">
      <c r="A25" s="18">
        <v>20</v>
      </c>
      <c r="B25" s="19" t="s">
        <v>148</v>
      </c>
      <c r="C25" s="20">
        <v>44334</v>
      </c>
      <c r="D25" s="21" t="s">
        <v>142</v>
      </c>
      <c r="E25" s="22">
        <v>0.0386</v>
      </c>
      <c r="F25" s="22" t="s">
        <v>143</v>
      </c>
      <c r="G25" s="19" t="s">
        <v>171</v>
      </c>
      <c r="H25" s="19" t="s">
        <v>172</v>
      </c>
      <c r="I25" s="23">
        <v>16000</v>
      </c>
      <c r="J25" s="23"/>
      <c r="K25" s="24" t="s">
        <v>150</v>
      </c>
      <c r="L25" s="25">
        <v>617.6</v>
      </c>
      <c r="M25" s="25"/>
      <c r="N25" s="25"/>
      <c r="O25" s="25">
        <v>617.6</v>
      </c>
      <c r="P25" s="26"/>
    </row>
    <row r="26" s="4" customFormat="1" ht="34" customHeight="1" spans="1:16">
      <c r="A26" s="18">
        <v>21</v>
      </c>
      <c r="B26" s="27" t="s">
        <v>151</v>
      </c>
      <c r="C26" s="20">
        <v>44740</v>
      </c>
      <c r="D26" s="21" t="s">
        <v>142</v>
      </c>
      <c r="E26" s="22">
        <v>0.0329</v>
      </c>
      <c r="F26" s="22" t="s">
        <v>143</v>
      </c>
      <c r="G26" s="35" t="s">
        <v>174</v>
      </c>
      <c r="H26" s="19" t="s">
        <v>172</v>
      </c>
      <c r="I26" s="29">
        <v>1500</v>
      </c>
      <c r="J26" s="29"/>
      <c r="K26" s="24" t="s">
        <v>150</v>
      </c>
      <c r="L26" s="25">
        <v>49.35</v>
      </c>
      <c r="M26" s="25"/>
      <c r="N26" s="25"/>
      <c r="O26" s="25">
        <v>49.35</v>
      </c>
      <c r="P26" s="26"/>
    </row>
    <row r="27" s="4" customFormat="1" ht="34" customHeight="1" spans="1:16">
      <c r="A27" s="18">
        <v>22</v>
      </c>
      <c r="B27" s="27" t="s">
        <v>175</v>
      </c>
      <c r="C27" s="20">
        <v>44615</v>
      </c>
      <c r="D27" s="26" t="s">
        <v>142</v>
      </c>
      <c r="E27" s="34">
        <v>0.0342</v>
      </c>
      <c r="F27" s="34" t="s">
        <v>143</v>
      </c>
      <c r="G27" s="36" t="s">
        <v>176</v>
      </c>
      <c r="H27" s="19" t="s">
        <v>172</v>
      </c>
      <c r="I27" s="37">
        <v>7200</v>
      </c>
      <c r="J27" s="37"/>
      <c r="K27" s="24" t="s">
        <v>150</v>
      </c>
      <c r="L27" s="25">
        <v>246.24</v>
      </c>
      <c r="M27" s="25"/>
      <c r="N27" s="25"/>
      <c r="O27" s="25">
        <v>246.24</v>
      </c>
      <c r="P27" s="26"/>
    </row>
    <row r="28" s="4" customFormat="1" ht="51" customHeight="1" spans="1:16">
      <c r="A28" s="18">
        <v>23</v>
      </c>
      <c r="B28" s="27" t="s">
        <v>177</v>
      </c>
      <c r="C28" s="20">
        <v>45271</v>
      </c>
      <c r="D28" s="26" t="s">
        <v>142</v>
      </c>
      <c r="E28" s="34">
        <v>0.0313</v>
      </c>
      <c r="F28" s="34" t="s">
        <v>143</v>
      </c>
      <c r="G28" s="27" t="s">
        <v>178</v>
      </c>
      <c r="H28" s="19" t="s">
        <v>172</v>
      </c>
      <c r="I28" s="37">
        <v>1000</v>
      </c>
      <c r="J28" s="37"/>
      <c r="K28" s="24" t="s">
        <v>150</v>
      </c>
      <c r="L28" s="25">
        <v>31.3</v>
      </c>
      <c r="M28" s="25"/>
      <c r="N28" s="25"/>
      <c r="O28" s="25">
        <v>31.3</v>
      </c>
      <c r="P28" s="26"/>
    </row>
    <row r="29" s="4" customFormat="1" ht="36" customHeight="1" spans="1:16">
      <c r="A29" s="18">
        <v>24</v>
      </c>
      <c r="B29" s="27" t="s">
        <v>168</v>
      </c>
      <c r="C29" s="20">
        <v>45503</v>
      </c>
      <c r="D29" s="26" t="s">
        <v>135</v>
      </c>
      <c r="E29" s="22">
        <v>0.0194</v>
      </c>
      <c r="F29" s="22" t="s">
        <v>140</v>
      </c>
      <c r="G29" s="27" t="s">
        <v>179</v>
      </c>
      <c r="H29" s="19" t="s">
        <v>59</v>
      </c>
      <c r="I29" s="37">
        <v>300</v>
      </c>
      <c r="J29" s="37"/>
      <c r="K29" s="29" t="s">
        <v>161</v>
      </c>
      <c r="L29" s="25">
        <v>5.82</v>
      </c>
      <c r="M29" s="25"/>
      <c r="N29" s="25"/>
      <c r="O29" s="25">
        <v>5.82</v>
      </c>
      <c r="P29" s="26"/>
    </row>
    <row r="30" s="4" customFormat="1" ht="36" customHeight="1" spans="1:16">
      <c r="A30" s="18">
        <v>25</v>
      </c>
      <c r="B30" s="27" t="s">
        <v>180</v>
      </c>
      <c r="C30" s="20">
        <v>45594</v>
      </c>
      <c r="D30" s="26" t="s">
        <v>135</v>
      </c>
      <c r="E30" s="22">
        <v>0.022</v>
      </c>
      <c r="F30" s="22" t="s">
        <v>136</v>
      </c>
      <c r="G30" s="27" t="s">
        <v>181</v>
      </c>
      <c r="H30" s="19" t="s">
        <v>59</v>
      </c>
      <c r="I30" s="37">
        <v>500</v>
      </c>
      <c r="J30" s="37"/>
      <c r="K30" s="29" t="s">
        <v>161</v>
      </c>
      <c r="L30" s="25">
        <v>11</v>
      </c>
      <c r="M30" s="25"/>
      <c r="N30" s="25"/>
      <c r="O30" s="25">
        <v>11</v>
      </c>
      <c r="P30" s="26"/>
    </row>
    <row r="31" s="4" customFormat="1" ht="36" customHeight="1" spans="1:16">
      <c r="A31" s="18">
        <v>26</v>
      </c>
      <c r="B31" s="27" t="s">
        <v>167</v>
      </c>
      <c r="C31" s="20">
        <v>45624</v>
      </c>
      <c r="D31" s="26" t="s">
        <v>142</v>
      </c>
      <c r="E31" s="34">
        <v>0.022</v>
      </c>
      <c r="F31" s="34" t="s">
        <v>159</v>
      </c>
      <c r="G31" s="27" t="s">
        <v>179</v>
      </c>
      <c r="H31" s="19" t="s">
        <v>59</v>
      </c>
      <c r="I31" s="37">
        <v>6550</v>
      </c>
      <c r="J31" s="37"/>
      <c r="K31" s="29" t="s">
        <v>161</v>
      </c>
      <c r="L31" s="25">
        <v>144.1</v>
      </c>
      <c r="M31" s="25"/>
      <c r="N31" s="25"/>
      <c r="O31" s="25">
        <v>144.1</v>
      </c>
      <c r="P31" s="26"/>
    </row>
    <row r="32" s="4" customFormat="1" ht="36" customHeight="1" spans="1:16">
      <c r="A32" s="18">
        <v>27</v>
      </c>
      <c r="B32" s="19" t="s">
        <v>148</v>
      </c>
      <c r="C32" s="20">
        <v>44334</v>
      </c>
      <c r="D32" s="21" t="s">
        <v>142</v>
      </c>
      <c r="E32" s="22">
        <v>0.0386</v>
      </c>
      <c r="F32" s="22" t="s">
        <v>143</v>
      </c>
      <c r="G32" s="19" t="s">
        <v>182</v>
      </c>
      <c r="H32" s="19" t="s">
        <v>19</v>
      </c>
      <c r="I32" s="23">
        <v>1000</v>
      </c>
      <c r="J32" s="23"/>
      <c r="K32" s="24" t="s">
        <v>150</v>
      </c>
      <c r="L32" s="25">
        <v>38.6</v>
      </c>
      <c r="M32" s="25"/>
      <c r="N32" s="30">
        <v>38.6</v>
      </c>
      <c r="O32" s="25">
        <v>0</v>
      </c>
      <c r="P32" s="26"/>
    </row>
    <row r="33" s="4" customFormat="1" ht="36" customHeight="1" spans="1:16">
      <c r="A33" s="18">
        <v>28</v>
      </c>
      <c r="B33" s="19" t="s">
        <v>183</v>
      </c>
      <c r="C33" s="20">
        <v>44454</v>
      </c>
      <c r="D33" s="21" t="s">
        <v>142</v>
      </c>
      <c r="E33" s="22">
        <v>0.0354</v>
      </c>
      <c r="F33" s="22" t="s">
        <v>143</v>
      </c>
      <c r="G33" s="19" t="s">
        <v>182</v>
      </c>
      <c r="H33" s="19" t="s">
        <v>19</v>
      </c>
      <c r="I33" s="23">
        <v>3000</v>
      </c>
      <c r="J33" s="23"/>
      <c r="K33" s="24" t="s">
        <v>150</v>
      </c>
      <c r="L33" s="25">
        <v>106.2</v>
      </c>
      <c r="M33" s="25"/>
      <c r="N33" s="30">
        <v>106.2</v>
      </c>
      <c r="O33" s="25">
        <v>0</v>
      </c>
      <c r="P33" s="26"/>
    </row>
    <row r="34" s="4" customFormat="1" ht="36" customHeight="1" spans="1:16">
      <c r="A34" s="18">
        <v>29</v>
      </c>
      <c r="B34" s="27" t="s">
        <v>151</v>
      </c>
      <c r="C34" s="20">
        <v>44740</v>
      </c>
      <c r="D34" s="21" t="s">
        <v>142</v>
      </c>
      <c r="E34" s="22">
        <v>0.0329</v>
      </c>
      <c r="F34" s="22" t="s">
        <v>143</v>
      </c>
      <c r="G34" s="35" t="s">
        <v>184</v>
      </c>
      <c r="H34" s="19" t="s">
        <v>19</v>
      </c>
      <c r="I34" s="29">
        <v>1500</v>
      </c>
      <c r="J34" s="29"/>
      <c r="K34" s="24" t="s">
        <v>150</v>
      </c>
      <c r="L34" s="25">
        <v>49.35</v>
      </c>
      <c r="M34" s="25"/>
      <c r="N34" s="38">
        <v>49.35</v>
      </c>
      <c r="O34" s="25">
        <v>0</v>
      </c>
      <c r="P34" s="26"/>
    </row>
    <row r="35" s="4" customFormat="1" ht="36" customHeight="1" spans="1:16">
      <c r="A35" s="18">
        <v>30</v>
      </c>
      <c r="B35" s="27" t="s">
        <v>175</v>
      </c>
      <c r="C35" s="20">
        <v>44615</v>
      </c>
      <c r="D35" s="26" t="s">
        <v>142</v>
      </c>
      <c r="E35" s="34">
        <v>0.0342</v>
      </c>
      <c r="F35" s="34" t="s">
        <v>143</v>
      </c>
      <c r="G35" s="36" t="s">
        <v>185</v>
      </c>
      <c r="H35" s="19" t="s">
        <v>19</v>
      </c>
      <c r="I35" s="37">
        <v>3000</v>
      </c>
      <c r="J35" s="37"/>
      <c r="K35" s="24" t="s">
        <v>150</v>
      </c>
      <c r="L35" s="25">
        <v>102.6</v>
      </c>
      <c r="M35" s="25"/>
      <c r="N35" s="38">
        <v>102.6</v>
      </c>
      <c r="O35" s="25">
        <v>0</v>
      </c>
      <c r="P35" s="26"/>
    </row>
    <row r="36" s="4" customFormat="1" ht="36" customHeight="1" spans="1:16">
      <c r="A36" s="18">
        <v>31</v>
      </c>
      <c r="B36" s="19" t="s">
        <v>170</v>
      </c>
      <c r="C36" s="20">
        <v>43979</v>
      </c>
      <c r="D36" s="21" t="s">
        <v>142</v>
      </c>
      <c r="E36" s="22">
        <v>0.0357</v>
      </c>
      <c r="F36" s="22" t="s">
        <v>143</v>
      </c>
      <c r="G36" s="19" t="s">
        <v>186</v>
      </c>
      <c r="H36" s="19" t="s">
        <v>187</v>
      </c>
      <c r="I36" s="23">
        <v>1000</v>
      </c>
      <c r="J36" s="23"/>
      <c r="K36" s="24" t="s">
        <v>150</v>
      </c>
      <c r="L36" s="25">
        <v>35.7</v>
      </c>
      <c r="M36" s="25"/>
      <c r="N36" s="30">
        <v>35.7</v>
      </c>
      <c r="O36" s="25">
        <v>0</v>
      </c>
      <c r="P36" s="26"/>
    </row>
    <row r="37" s="4" customFormat="1" ht="36" customHeight="1" spans="1:16">
      <c r="A37" s="18">
        <v>32</v>
      </c>
      <c r="B37" s="19" t="s">
        <v>188</v>
      </c>
      <c r="C37" s="20">
        <v>45442</v>
      </c>
      <c r="D37" s="21" t="s">
        <v>142</v>
      </c>
      <c r="E37" s="22">
        <v>0.0263</v>
      </c>
      <c r="F37" s="22" t="s">
        <v>143</v>
      </c>
      <c r="G37" s="19" t="s">
        <v>186</v>
      </c>
      <c r="H37" s="19" t="s">
        <v>187</v>
      </c>
      <c r="I37" s="23">
        <v>600</v>
      </c>
      <c r="J37" s="23"/>
      <c r="K37" s="24" t="s">
        <v>150</v>
      </c>
      <c r="L37" s="25">
        <v>15.78</v>
      </c>
      <c r="M37" s="25"/>
      <c r="N37" s="30">
        <v>15.78</v>
      </c>
      <c r="O37" s="25">
        <v>0</v>
      </c>
      <c r="P37" s="26"/>
    </row>
    <row r="38" s="4" customFormat="1" ht="36" customHeight="1" spans="1:16">
      <c r="A38" s="18">
        <v>33</v>
      </c>
      <c r="B38" s="19" t="s">
        <v>183</v>
      </c>
      <c r="C38" s="20">
        <v>44454</v>
      </c>
      <c r="D38" s="21" t="s">
        <v>142</v>
      </c>
      <c r="E38" s="22">
        <v>0.0354</v>
      </c>
      <c r="F38" s="22" t="s">
        <v>143</v>
      </c>
      <c r="G38" s="19" t="s">
        <v>189</v>
      </c>
      <c r="H38" s="19" t="s">
        <v>190</v>
      </c>
      <c r="I38" s="23">
        <v>800</v>
      </c>
      <c r="J38" s="23"/>
      <c r="K38" s="24" t="s">
        <v>150</v>
      </c>
      <c r="L38" s="25">
        <v>28.32</v>
      </c>
      <c r="M38" s="25"/>
      <c r="N38" s="25"/>
      <c r="O38" s="25">
        <v>28.32</v>
      </c>
      <c r="P38" s="26"/>
    </row>
    <row r="39" s="4" customFormat="1" ht="36" customHeight="1" spans="1:16">
      <c r="A39" s="18">
        <v>34</v>
      </c>
      <c r="B39" s="27" t="s">
        <v>191</v>
      </c>
      <c r="C39" s="20">
        <v>44861</v>
      </c>
      <c r="D39" s="21" t="s">
        <v>142</v>
      </c>
      <c r="E39" s="22">
        <v>0.0313</v>
      </c>
      <c r="F39" s="22" t="s">
        <v>143</v>
      </c>
      <c r="G39" s="35" t="s">
        <v>192</v>
      </c>
      <c r="H39" s="19" t="s">
        <v>193</v>
      </c>
      <c r="I39" s="23">
        <v>900</v>
      </c>
      <c r="J39" s="23"/>
      <c r="K39" s="24" t="s">
        <v>150</v>
      </c>
      <c r="L39" s="25">
        <v>28.17</v>
      </c>
      <c r="M39" s="25"/>
      <c r="N39" s="30">
        <v>28.17</v>
      </c>
      <c r="O39" s="25">
        <v>0</v>
      </c>
      <c r="P39" s="26"/>
    </row>
    <row r="40" s="4" customFormat="1" ht="36" customHeight="1" spans="1:16">
      <c r="A40" s="18">
        <v>35</v>
      </c>
      <c r="B40" s="27" t="s">
        <v>151</v>
      </c>
      <c r="C40" s="20">
        <v>44740</v>
      </c>
      <c r="D40" s="21" t="s">
        <v>142</v>
      </c>
      <c r="E40" s="22">
        <v>0.0329</v>
      </c>
      <c r="F40" s="22" t="s">
        <v>143</v>
      </c>
      <c r="G40" s="35" t="s">
        <v>192</v>
      </c>
      <c r="H40" s="19" t="s">
        <v>193</v>
      </c>
      <c r="I40" s="29">
        <v>2500</v>
      </c>
      <c r="J40" s="29"/>
      <c r="K40" s="24" t="s">
        <v>150</v>
      </c>
      <c r="L40" s="25">
        <v>82.25</v>
      </c>
      <c r="M40" s="25"/>
      <c r="N40" s="30">
        <v>82.25</v>
      </c>
      <c r="O40" s="25">
        <v>0</v>
      </c>
      <c r="P40" s="26"/>
    </row>
    <row r="41" s="4" customFormat="1" ht="36" customHeight="1" spans="1:16">
      <c r="A41" s="18">
        <v>36</v>
      </c>
      <c r="B41" s="27" t="s">
        <v>194</v>
      </c>
      <c r="C41" s="20">
        <v>45009</v>
      </c>
      <c r="D41" s="21" t="s">
        <v>142</v>
      </c>
      <c r="E41" s="22">
        <v>0.0333</v>
      </c>
      <c r="F41" s="39" t="s">
        <v>195</v>
      </c>
      <c r="G41" s="35" t="s">
        <v>196</v>
      </c>
      <c r="H41" s="19" t="s">
        <v>197</v>
      </c>
      <c r="I41" s="29">
        <v>10000</v>
      </c>
      <c r="J41" s="29"/>
      <c r="K41" s="24" t="s">
        <v>150</v>
      </c>
      <c r="L41" s="25">
        <v>333</v>
      </c>
      <c r="M41" s="25"/>
      <c r="N41" s="38">
        <v>333</v>
      </c>
      <c r="O41" s="25">
        <v>0</v>
      </c>
      <c r="P41" s="26"/>
    </row>
    <row r="42" s="4" customFormat="1" ht="36" customHeight="1" spans="1:16">
      <c r="A42" s="18">
        <v>37</v>
      </c>
      <c r="B42" s="19" t="s">
        <v>153</v>
      </c>
      <c r="C42" s="20">
        <v>45009</v>
      </c>
      <c r="D42" s="21" t="s">
        <v>142</v>
      </c>
      <c r="E42" s="22">
        <v>0.0323</v>
      </c>
      <c r="F42" s="22" t="s">
        <v>143</v>
      </c>
      <c r="G42" s="19" t="s">
        <v>198</v>
      </c>
      <c r="H42" s="19" t="s">
        <v>199</v>
      </c>
      <c r="I42" s="23">
        <v>1500</v>
      </c>
      <c r="J42" s="23"/>
      <c r="K42" s="24" t="s">
        <v>150</v>
      </c>
      <c r="L42" s="25">
        <v>48.45</v>
      </c>
      <c r="M42" s="25"/>
      <c r="N42" s="25">
        <v>5</v>
      </c>
      <c r="O42" s="25">
        <v>43.45</v>
      </c>
      <c r="P42" s="26"/>
    </row>
    <row r="43" s="4" customFormat="1" ht="51" customHeight="1" spans="1:16">
      <c r="A43" s="18">
        <v>38</v>
      </c>
      <c r="B43" s="19" t="s">
        <v>72</v>
      </c>
      <c r="C43" s="20">
        <v>45775</v>
      </c>
      <c r="D43" s="21" t="s">
        <v>142</v>
      </c>
      <c r="E43" s="22">
        <v>0.0213</v>
      </c>
      <c r="F43" s="40" t="s">
        <v>195</v>
      </c>
      <c r="G43" s="19" t="s">
        <v>200</v>
      </c>
      <c r="H43" s="19" t="s">
        <v>61</v>
      </c>
      <c r="I43" s="23">
        <v>13000</v>
      </c>
      <c r="J43" s="23"/>
      <c r="K43" s="24" t="s">
        <v>150</v>
      </c>
      <c r="L43" s="25">
        <v>138.45</v>
      </c>
      <c r="M43" s="25"/>
      <c r="N43" s="25"/>
      <c r="O43" s="25">
        <v>138.45</v>
      </c>
      <c r="P43" s="26"/>
    </row>
    <row r="44" s="4" customFormat="1" ht="51" customHeight="1" spans="1:16">
      <c r="A44" s="18">
        <v>39</v>
      </c>
      <c r="B44" s="19" t="s">
        <v>173</v>
      </c>
      <c r="C44" s="20">
        <v>44098</v>
      </c>
      <c r="D44" s="21" t="s">
        <v>142</v>
      </c>
      <c r="E44" s="22">
        <v>0.0393</v>
      </c>
      <c r="F44" s="22" t="s">
        <v>143</v>
      </c>
      <c r="G44" s="19" t="s">
        <v>201</v>
      </c>
      <c r="H44" s="19" t="s">
        <v>202</v>
      </c>
      <c r="I44" s="23">
        <v>5000</v>
      </c>
      <c r="J44" s="23"/>
      <c r="K44" s="24" t="s">
        <v>150</v>
      </c>
      <c r="L44" s="25">
        <v>196.5</v>
      </c>
      <c r="M44" s="25"/>
      <c r="N44" s="25">
        <v>9.5</v>
      </c>
      <c r="O44" s="25">
        <v>187</v>
      </c>
      <c r="P44" s="26"/>
    </row>
    <row r="45" s="4" customFormat="1" ht="36" customHeight="1" spans="1:16">
      <c r="A45" s="18">
        <v>40</v>
      </c>
      <c r="B45" s="19" t="s">
        <v>173</v>
      </c>
      <c r="C45" s="20">
        <v>44098</v>
      </c>
      <c r="D45" s="21" t="s">
        <v>142</v>
      </c>
      <c r="E45" s="22">
        <v>0.0393</v>
      </c>
      <c r="F45" s="22" t="s">
        <v>143</v>
      </c>
      <c r="G45" s="19" t="s">
        <v>203</v>
      </c>
      <c r="H45" s="19" t="s">
        <v>16</v>
      </c>
      <c r="I45" s="23">
        <v>800</v>
      </c>
      <c r="J45" s="23"/>
      <c r="K45" s="24" t="s">
        <v>150</v>
      </c>
      <c r="L45" s="25">
        <v>31.44</v>
      </c>
      <c r="M45" s="25"/>
      <c r="N45" s="25">
        <v>31.44</v>
      </c>
      <c r="O45" s="25">
        <v>0</v>
      </c>
      <c r="P45" s="26"/>
    </row>
    <row r="46" s="4" customFormat="1" ht="51" customHeight="1" spans="1:16">
      <c r="A46" s="18">
        <v>41</v>
      </c>
      <c r="B46" s="19" t="s">
        <v>204</v>
      </c>
      <c r="C46" s="20">
        <v>43705</v>
      </c>
      <c r="D46" s="21" t="s">
        <v>142</v>
      </c>
      <c r="E46" s="22">
        <v>0.0364</v>
      </c>
      <c r="F46" s="22" t="s">
        <v>143</v>
      </c>
      <c r="G46" s="19" t="s">
        <v>205</v>
      </c>
      <c r="H46" s="19" t="s">
        <v>16</v>
      </c>
      <c r="I46" s="23">
        <v>1000</v>
      </c>
      <c r="J46" s="23"/>
      <c r="K46" s="24" t="s">
        <v>150</v>
      </c>
      <c r="L46" s="25">
        <v>36.4</v>
      </c>
      <c r="M46" s="25"/>
      <c r="N46" s="25">
        <v>36.4</v>
      </c>
      <c r="O46" s="25">
        <v>0</v>
      </c>
      <c r="P46" s="26"/>
    </row>
    <row r="47" s="4" customFormat="1" ht="36" customHeight="1" spans="1:16">
      <c r="A47" s="18">
        <v>42</v>
      </c>
      <c r="B47" s="27" t="s">
        <v>151</v>
      </c>
      <c r="C47" s="20">
        <v>44740</v>
      </c>
      <c r="D47" s="21" t="s">
        <v>142</v>
      </c>
      <c r="E47" s="22">
        <v>0.0329</v>
      </c>
      <c r="F47" s="22" t="s">
        <v>143</v>
      </c>
      <c r="G47" s="35" t="s">
        <v>206</v>
      </c>
      <c r="H47" s="19" t="s">
        <v>16</v>
      </c>
      <c r="I47" s="29">
        <v>1000</v>
      </c>
      <c r="J47" s="29"/>
      <c r="K47" s="24" t="s">
        <v>150</v>
      </c>
      <c r="L47" s="25">
        <v>32.9</v>
      </c>
      <c r="M47" s="25"/>
      <c r="N47" s="25">
        <v>32.9</v>
      </c>
      <c r="O47" s="25">
        <v>0</v>
      </c>
      <c r="P47" s="26"/>
    </row>
    <row r="48" s="4" customFormat="1" ht="36" customHeight="1" spans="1:16">
      <c r="A48" s="18">
        <v>43</v>
      </c>
      <c r="B48" s="27" t="s">
        <v>151</v>
      </c>
      <c r="C48" s="20">
        <v>44740</v>
      </c>
      <c r="D48" s="21" t="s">
        <v>142</v>
      </c>
      <c r="E48" s="22">
        <v>0.0329</v>
      </c>
      <c r="F48" s="22" t="s">
        <v>143</v>
      </c>
      <c r="G48" s="28" t="s">
        <v>207</v>
      </c>
      <c r="H48" s="19" t="s">
        <v>16</v>
      </c>
      <c r="I48" s="29">
        <v>800</v>
      </c>
      <c r="J48" s="29"/>
      <c r="K48" s="24" t="s">
        <v>150</v>
      </c>
      <c r="L48" s="25">
        <v>26.32</v>
      </c>
      <c r="M48" s="25"/>
      <c r="N48" s="25">
        <v>26.32</v>
      </c>
      <c r="O48" s="25">
        <v>0</v>
      </c>
      <c r="P48" s="26"/>
    </row>
    <row r="49" s="4" customFormat="1" ht="36" customHeight="1" spans="1:16">
      <c r="A49" s="18">
        <v>44</v>
      </c>
      <c r="B49" s="27" t="s">
        <v>151</v>
      </c>
      <c r="C49" s="20">
        <v>44740</v>
      </c>
      <c r="D49" s="21" t="s">
        <v>142</v>
      </c>
      <c r="E49" s="22">
        <v>0.0329</v>
      </c>
      <c r="F49" s="22" t="s">
        <v>143</v>
      </c>
      <c r="G49" s="28" t="s">
        <v>208</v>
      </c>
      <c r="H49" s="19" t="s">
        <v>16</v>
      </c>
      <c r="I49" s="29">
        <v>1000</v>
      </c>
      <c r="J49" s="29"/>
      <c r="K49" s="24" t="s">
        <v>150</v>
      </c>
      <c r="L49" s="25">
        <v>32.9</v>
      </c>
      <c r="M49" s="25"/>
      <c r="N49" s="25">
        <v>32.9</v>
      </c>
      <c r="O49" s="25">
        <v>0</v>
      </c>
      <c r="P49" s="26"/>
    </row>
    <row r="50" s="4" customFormat="1" ht="36" customHeight="1" spans="1:16">
      <c r="A50" s="18">
        <v>45</v>
      </c>
      <c r="B50" s="27" t="s">
        <v>175</v>
      </c>
      <c r="C50" s="20">
        <v>44615</v>
      </c>
      <c r="D50" s="26" t="s">
        <v>142</v>
      </c>
      <c r="E50" s="34">
        <v>0.0342</v>
      </c>
      <c r="F50" s="34" t="s">
        <v>143</v>
      </c>
      <c r="G50" s="36" t="s">
        <v>206</v>
      </c>
      <c r="H50" s="19" t="s">
        <v>16</v>
      </c>
      <c r="I50" s="37">
        <v>1000</v>
      </c>
      <c r="J50" s="37"/>
      <c r="K50" s="24" t="s">
        <v>150</v>
      </c>
      <c r="L50" s="25">
        <v>34.2</v>
      </c>
      <c r="M50" s="25"/>
      <c r="N50" s="25">
        <v>34.2</v>
      </c>
      <c r="O50" s="25">
        <v>0</v>
      </c>
      <c r="P50" s="26"/>
    </row>
    <row r="51" s="4" customFormat="1" ht="36" customHeight="1" spans="1:16">
      <c r="A51" s="18">
        <v>46</v>
      </c>
      <c r="B51" s="27" t="s">
        <v>191</v>
      </c>
      <c r="C51" s="20">
        <v>44861</v>
      </c>
      <c r="D51" s="26" t="s">
        <v>142</v>
      </c>
      <c r="E51" s="34">
        <v>0.0313</v>
      </c>
      <c r="F51" s="34" t="s">
        <v>143</v>
      </c>
      <c r="G51" s="36" t="s">
        <v>206</v>
      </c>
      <c r="H51" s="19" t="s">
        <v>16</v>
      </c>
      <c r="I51" s="37">
        <v>1000</v>
      </c>
      <c r="J51" s="37"/>
      <c r="K51" s="24" t="s">
        <v>150</v>
      </c>
      <c r="L51" s="25">
        <v>31.3</v>
      </c>
      <c r="M51" s="25"/>
      <c r="N51" s="25">
        <v>31.3</v>
      </c>
      <c r="O51" s="25">
        <v>0</v>
      </c>
      <c r="P51" s="26"/>
    </row>
    <row r="52" s="4" customFormat="1" ht="34" customHeight="1" spans="1:16">
      <c r="A52" s="18">
        <v>47</v>
      </c>
      <c r="B52" s="27" t="s">
        <v>153</v>
      </c>
      <c r="C52" s="20">
        <v>45009</v>
      </c>
      <c r="D52" s="26" t="s">
        <v>142</v>
      </c>
      <c r="E52" s="34">
        <v>0.0323</v>
      </c>
      <c r="F52" s="34" t="s">
        <v>143</v>
      </c>
      <c r="G52" s="36" t="s">
        <v>206</v>
      </c>
      <c r="H52" s="19" t="s">
        <v>16</v>
      </c>
      <c r="I52" s="37">
        <v>6500</v>
      </c>
      <c r="J52" s="37"/>
      <c r="K52" s="24" t="s">
        <v>150</v>
      </c>
      <c r="L52" s="25">
        <v>209.95</v>
      </c>
      <c r="M52" s="25"/>
      <c r="N52" s="25">
        <v>209.95</v>
      </c>
      <c r="O52" s="25">
        <v>0</v>
      </c>
      <c r="P52" s="26"/>
    </row>
    <row r="53" s="5" customFormat="1" ht="34" customHeight="1" spans="1:16">
      <c r="A53" s="18">
        <v>48</v>
      </c>
      <c r="B53" s="27" t="s">
        <v>153</v>
      </c>
      <c r="C53" s="20">
        <v>45009</v>
      </c>
      <c r="D53" s="26" t="s">
        <v>142</v>
      </c>
      <c r="E53" s="34">
        <v>0.0323</v>
      </c>
      <c r="F53" s="34" t="s">
        <v>143</v>
      </c>
      <c r="G53" s="36" t="s">
        <v>208</v>
      </c>
      <c r="H53" s="19" t="s">
        <v>16</v>
      </c>
      <c r="I53" s="37">
        <v>800</v>
      </c>
      <c r="J53" s="37"/>
      <c r="K53" s="24" t="s">
        <v>150</v>
      </c>
      <c r="L53" s="25">
        <v>25.84</v>
      </c>
      <c r="M53" s="25"/>
      <c r="N53" s="25">
        <v>25.84</v>
      </c>
      <c r="O53" s="25">
        <v>0</v>
      </c>
      <c r="P53" s="26"/>
    </row>
    <row r="54" s="5" customFormat="1" ht="34" customHeight="1" spans="1:16">
      <c r="A54" s="18">
        <v>49</v>
      </c>
      <c r="B54" s="19" t="s">
        <v>188</v>
      </c>
      <c r="C54" s="20">
        <v>45442</v>
      </c>
      <c r="D54" s="21" t="s">
        <v>142</v>
      </c>
      <c r="E54" s="22">
        <v>0.0263</v>
      </c>
      <c r="F54" s="22" t="s">
        <v>143</v>
      </c>
      <c r="G54" s="36" t="s">
        <v>206</v>
      </c>
      <c r="H54" s="19" t="s">
        <v>16</v>
      </c>
      <c r="I54" s="37">
        <v>2700</v>
      </c>
      <c r="J54" s="37"/>
      <c r="K54" s="24" t="s">
        <v>150</v>
      </c>
      <c r="L54" s="25">
        <v>71.01</v>
      </c>
      <c r="M54" s="25"/>
      <c r="N54" s="25">
        <v>71.01</v>
      </c>
      <c r="O54" s="25">
        <v>0</v>
      </c>
      <c r="P54" s="26"/>
    </row>
    <row r="55" s="4" customFormat="1" ht="34" customHeight="1" spans="1:16">
      <c r="A55" s="18">
        <v>50</v>
      </c>
      <c r="B55" s="19" t="s">
        <v>209</v>
      </c>
      <c r="C55" s="20">
        <v>43934</v>
      </c>
      <c r="D55" s="21" t="s">
        <v>142</v>
      </c>
      <c r="E55" s="22">
        <v>0.0327</v>
      </c>
      <c r="F55" s="39" t="s">
        <v>143</v>
      </c>
      <c r="G55" s="19" t="s">
        <v>210</v>
      </c>
      <c r="H55" s="19" t="s">
        <v>25</v>
      </c>
      <c r="I55" s="23">
        <v>8400</v>
      </c>
      <c r="J55" s="23"/>
      <c r="K55" s="24" t="s">
        <v>150</v>
      </c>
      <c r="L55" s="25">
        <v>274.68</v>
      </c>
      <c r="M55" s="25"/>
      <c r="N55" s="25"/>
      <c r="O55" s="25">
        <v>274.68</v>
      </c>
      <c r="P55" s="26"/>
    </row>
    <row r="56" s="4" customFormat="1" ht="36" customHeight="1" spans="1:16">
      <c r="A56" s="18">
        <v>51</v>
      </c>
      <c r="B56" s="19" t="s">
        <v>183</v>
      </c>
      <c r="C56" s="20">
        <v>44454</v>
      </c>
      <c r="D56" s="21" t="s">
        <v>142</v>
      </c>
      <c r="E56" s="22">
        <v>0.0354</v>
      </c>
      <c r="F56" s="22" t="s">
        <v>143</v>
      </c>
      <c r="G56" s="19" t="s">
        <v>210</v>
      </c>
      <c r="H56" s="19" t="s">
        <v>25</v>
      </c>
      <c r="I56" s="23">
        <v>10000</v>
      </c>
      <c r="J56" s="23"/>
      <c r="K56" s="24" t="s">
        <v>150</v>
      </c>
      <c r="L56" s="25">
        <v>354</v>
      </c>
      <c r="M56" s="25"/>
      <c r="N56" s="25"/>
      <c r="O56" s="25">
        <v>354</v>
      </c>
      <c r="P56" s="26"/>
    </row>
    <row r="57" s="4" customFormat="1" ht="36" customHeight="1" spans="1:16">
      <c r="A57" s="18">
        <v>52</v>
      </c>
      <c r="B57" s="27" t="s">
        <v>175</v>
      </c>
      <c r="C57" s="20">
        <v>44615</v>
      </c>
      <c r="D57" s="26" t="s">
        <v>142</v>
      </c>
      <c r="E57" s="34">
        <v>0.0342</v>
      </c>
      <c r="F57" s="34" t="s">
        <v>143</v>
      </c>
      <c r="G57" s="19" t="s">
        <v>210</v>
      </c>
      <c r="H57" s="19" t="s">
        <v>25</v>
      </c>
      <c r="I57" s="37">
        <v>5500</v>
      </c>
      <c r="J57" s="37"/>
      <c r="K57" s="24" t="s">
        <v>150</v>
      </c>
      <c r="L57" s="25">
        <v>188.1</v>
      </c>
      <c r="M57" s="25"/>
      <c r="N57" s="25"/>
      <c r="O57" s="25">
        <v>188.1</v>
      </c>
      <c r="P57" s="26"/>
    </row>
    <row r="58" s="4" customFormat="1" ht="36" customHeight="1" spans="1:16">
      <c r="A58" s="18">
        <v>53</v>
      </c>
      <c r="B58" s="27" t="s">
        <v>177</v>
      </c>
      <c r="C58" s="20">
        <v>45271</v>
      </c>
      <c r="D58" s="26" t="s">
        <v>142</v>
      </c>
      <c r="E58" s="34">
        <v>0.0313</v>
      </c>
      <c r="F58" s="34" t="s">
        <v>143</v>
      </c>
      <c r="G58" s="19" t="s">
        <v>210</v>
      </c>
      <c r="H58" s="19" t="s">
        <v>25</v>
      </c>
      <c r="I58" s="37">
        <v>6700</v>
      </c>
      <c r="J58" s="37"/>
      <c r="K58" s="24" t="s">
        <v>150</v>
      </c>
      <c r="L58" s="25">
        <v>209.71</v>
      </c>
      <c r="M58" s="25"/>
      <c r="N58" s="25"/>
      <c r="O58" s="25">
        <v>209.71</v>
      </c>
      <c r="P58" s="26"/>
    </row>
    <row r="59" s="4" customFormat="1" ht="36" customHeight="1" spans="1:16">
      <c r="A59" s="18">
        <v>54</v>
      </c>
      <c r="B59" s="27" t="s">
        <v>211</v>
      </c>
      <c r="C59" s="20">
        <v>45558</v>
      </c>
      <c r="D59" s="26" t="s">
        <v>142</v>
      </c>
      <c r="E59" s="34">
        <v>0.0222</v>
      </c>
      <c r="F59" s="39" t="s">
        <v>143</v>
      </c>
      <c r="G59" s="19" t="s">
        <v>210</v>
      </c>
      <c r="H59" s="19" t="s">
        <v>25</v>
      </c>
      <c r="I59" s="37">
        <v>10000</v>
      </c>
      <c r="J59" s="37"/>
      <c r="K59" s="24" t="s">
        <v>150</v>
      </c>
      <c r="L59" s="25">
        <v>222</v>
      </c>
      <c r="M59" s="25"/>
      <c r="N59" s="25"/>
      <c r="O59" s="25">
        <v>222</v>
      </c>
      <c r="P59" s="26"/>
    </row>
    <row r="60" s="4" customFormat="1" ht="34" customHeight="1" spans="1:16">
      <c r="A60" s="18">
        <v>55</v>
      </c>
      <c r="B60" s="19" t="s">
        <v>170</v>
      </c>
      <c r="C60" s="20">
        <v>43979</v>
      </c>
      <c r="D60" s="21" t="s">
        <v>142</v>
      </c>
      <c r="E60" s="22">
        <v>0.0357</v>
      </c>
      <c r="F60" s="22" t="s">
        <v>143</v>
      </c>
      <c r="G60" s="19" t="s">
        <v>212</v>
      </c>
      <c r="H60" s="19" t="s">
        <v>29</v>
      </c>
      <c r="I60" s="23">
        <v>4800</v>
      </c>
      <c r="J60" s="23"/>
      <c r="K60" s="24" t="s">
        <v>150</v>
      </c>
      <c r="L60" s="25">
        <v>171.36</v>
      </c>
      <c r="M60" s="25"/>
      <c r="N60" s="25">
        <v>2</v>
      </c>
      <c r="O60" s="25">
        <v>169.36</v>
      </c>
      <c r="P60" s="26"/>
    </row>
    <row r="61" s="4" customFormat="1" ht="34" customHeight="1" spans="1:16">
      <c r="A61" s="18">
        <v>56</v>
      </c>
      <c r="B61" s="19" t="s">
        <v>183</v>
      </c>
      <c r="C61" s="20">
        <v>44454</v>
      </c>
      <c r="D61" s="21" t="s">
        <v>142</v>
      </c>
      <c r="E61" s="22">
        <v>0.0354</v>
      </c>
      <c r="F61" s="22" t="s">
        <v>143</v>
      </c>
      <c r="G61" s="19" t="s">
        <v>213</v>
      </c>
      <c r="H61" s="19" t="s">
        <v>29</v>
      </c>
      <c r="I61" s="23">
        <v>2000</v>
      </c>
      <c r="J61" s="23"/>
      <c r="K61" s="24" t="s">
        <v>150</v>
      </c>
      <c r="L61" s="25">
        <v>70.8</v>
      </c>
      <c r="M61" s="25"/>
      <c r="N61" s="25"/>
      <c r="O61" s="25">
        <v>70.8</v>
      </c>
      <c r="P61" s="26"/>
    </row>
    <row r="62" s="4" customFormat="1" ht="34" customHeight="1" spans="1:16">
      <c r="A62" s="18">
        <v>57</v>
      </c>
      <c r="B62" s="19" t="s">
        <v>173</v>
      </c>
      <c r="C62" s="20">
        <v>44098</v>
      </c>
      <c r="D62" s="21" t="s">
        <v>142</v>
      </c>
      <c r="E62" s="22">
        <v>0.0393</v>
      </c>
      <c r="F62" s="22" t="s">
        <v>143</v>
      </c>
      <c r="G62" s="19" t="s">
        <v>212</v>
      </c>
      <c r="H62" s="19" t="s">
        <v>29</v>
      </c>
      <c r="I62" s="23">
        <v>5000</v>
      </c>
      <c r="J62" s="23"/>
      <c r="K62" s="24" t="s">
        <v>150</v>
      </c>
      <c r="L62" s="25">
        <v>196.5</v>
      </c>
      <c r="M62" s="25"/>
      <c r="N62" s="25"/>
      <c r="O62" s="25">
        <v>196.5</v>
      </c>
      <c r="P62" s="26"/>
    </row>
    <row r="63" s="4" customFormat="1" ht="34" customHeight="1" spans="1:16">
      <c r="A63" s="18">
        <v>58</v>
      </c>
      <c r="B63" s="27" t="s">
        <v>168</v>
      </c>
      <c r="C63" s="20">
        <v>45503</v>
      </c>
      <c r="D63" s="26" t="s">
        <v>135</v>
      </c>
      <c r="E63" s="22">
        <v>0.0194</v>
      </c>
      <c r="F63" s="22" t="s">
        <v>140</v>
      </c>
      <c r="G63" s="19" t="s">
        <v>214</v>
      </c>
      <c r="H63" s="19" t="s">
        <v>79</v>
      </c>
      <c r="I63" s="23">
        <v>220</v>
      </c>
      <c r="J63" s="23"/>
      <c r="K63" s="29" t="s">
        <v>161</v>
      </c>
      <c r="L63" s="23">
        <v>4.268</v>
      </c>
      <c r="M63" s="23"/>
      <c r="N63" s="23"/>
      <c r="O63" s="25">
        <v>4.268</v>
      </c>
      <c r="P63" s="26"/>
    </row>
    <row r="64" s="4" customFormat="1" ht="34" customHeight="1" spans="1:16">
      <c r="A64" s="18">
        <v>59</v>
      </c>
      <c r="B64" s="27" t="s">
        <v>168</v>
      </c>
      <c r="C64" s="20">
        <v>45503</v>
      </c>
      <c r="D64" s="26" t="s">
        <v>135</v>
      </c>
      <c r="E64" s="22">
        <v>0.0194</v>
      </c>
      <c r="F64" s="22" t="s">
        <v>140</v>
      </c>
      <c r="G64" s="19" t="s">
        <v>81</v>
      </c>
      <c r="H64" s="19" t="s">
        <v>79</v>
      </c>
      <c r="I64" s="23">
        <v>810</v>
      </c>
      <c r="J64" s="23"/>
      <c r="K64" s="29" t="s">
        <v>161</v>
      </c>
      <c r="L64" s="23">
        <v>15.714</v>
      </c>
      <c r="M64" s="23"/>
      <c r="N64" s="23"/>
      <c r="O64" s="25">
        <v>15.714</v>
      </c>
      <c r="P64" s="26"/>
    </row>
    <row r="65" s="4" customFormat="1" ht="34" customHeight="1" spans="1:16">
      <c r="A65" s="18">
        <v>60</v>
      </c>
      <c r="B65" s="27" t="s">
        <v>85</v>
      </c>
      <c r="C65" s="20">
        <v>45706</v>
      </c>
      <c r="D65" s="21" t="s">
        <v>142</v>
      </c>
      <c r="E65" s="22">
        <v>0.0185</v>
      </c>
      <c r="F65" s="22" t="s">
        <v>159</v>
      </c>
      <c r="G65" s="19" t="s">
        <v>214</v>
      </c>
      <c r="H65" s="19" t="s">
        <v>79</v>
      </c>
      <c r="I65" s="23">
        <v>220</v>
      </c>
      <c r="J65" s="23"/>
      <c r="K65" s="29" t="s">
        <v>161</v>
      </c>
      <c r="L65" s="23">
        <v>2.035</v>
      </c>
      <c r="M65" s="23"/>
      <c r="N65" s="23"/>
      <c r="O65" s="25">
        <v>2.035</v>
      </c>
      <c r="P65" s="26"/>
    </row>
    <row r="66" s="4" customFormat="1" ht="34" customHeight="1" spans="1:16">
      <c r="A66" s="18">
        <v>61</v>
      </c>
      <c r="B66" s="27" t="s">
        <v>85</v>
      </c>
      <c r="C66" s="20">
        <v>45706</v>
      </c>
      <c r="D66" s="21" t="s">
        <v>142</v>
      </c>
      <c r="E66" s="22">
        <v>0.0185</v>
      </c>
      <c r="F66" s="22" t="s">
        <v>159</v>
      </c>
      <c r="G66" s="19" t="s">
        <v>81</v>
      </c>
      <c r="H66" s="19" t="s">
        <v>79</v>
      </c>
      <c r="I66" s="23">
        <v>920</v>
      </c>
      <c r="J66" s="23"/>
      <c r="K66" s="29" t="s">
        <v>161</v>
      </c>
      <c r="L66" s="23">
        <v>8.51</v>
      </c>
      <c r="M66" s="23"/>
      <c r="N66" s="23"/>
      <c r="O66" s="25">
        <v>8.51</v>
      </c>
      <c r="P66" s="26"/>
    </row>
    <row r="67" s="4" customFormat="1" ht="51" customHeight="1" spans="1:16">
      <c r="A67" s="18">
        <v>62</v>
      </c>
      <c r="B67" s="19" t="s">
        <v>215</v>
      </c>
      <c r="C67" s="20">
        <v>43549</v>
      </c>
      <c r="D67" s="21" t="s">
        <v>135</v>
      </c>
      <c r="E67" s="22">
        <v>0.0341</v>
      </c>
      <c r="F67" s="41" t="s">
        <v>136</v>
      </c>
      <c r="G67" s="19" t="s">
        <v>216</v>
      </c>
      <c r="H67" s="19" t="s">
        <v>217</v>
      </c>
      <c r="I67" s="42">
        <v>2400</v>
      </c>
      <c r="J67" s="42"/>
      <c r="K67" s="43" t="s">
        <v>218</v>
      </c>
      <c r="L67" s="23">
        <v>81.84</v>
      </c>
      <c r="M67" s="23"/>
      <c r="N67" s="23"/>
      <c r="O67" s="25">
        <v>81.84</v>
      </c>
      <c r="P67" s="26"/>
    </row>
    <row r="68" s="4" customFormat="1" ht="54" customHeight="1" spans="1:16">
      <c r="A68" s="18">
        <v>63</v>
      </c>
      <c r="B68" s="31" t="s">
        <v>219</v>
      </c>
      <c r="C68" s="32">
        <v>43549</v>
      </c>
      <c r="D68" s="26" t="s">
        <v>135</v>
      </c>
      <c r="E68" s="41">
        <v>0.0341</v>
      </c>
      <c r="F68" s="41" t="s">
        <v>136</v>
      </c>
      <c r="G68" s="31" t="s">
        <v>220</v>
      </c>
      <c r="H68" s="31" t="s">
        <v>217</v>
      </c>
      <c r="I68" s="42">
        <v>7000</v>
      </c>
      <c r="J68" s="42"/>
      <c r="K68" s="43" t="s">
        <v>218</v>
      </c>
      <c r="L68" s="23">
        <v>238.7</v>
      </c>
      <c r="M68" s="23"/>
      <c r="N68" s="23"/>
      <c r="O68" s="25">
        <v>238.7</v>
      </c>
      <c r="P68" s="26"/>
    </row>
    <row r="69" s="4" customFormat="1" ht="51" customHeight="1" spans="1:16">
      <c r="A69" s="18">
        <v>64</v>
      </c>
      <c r="B69" s="19" t="s">
        <v>221</v>
      </c>
      <c r="C69" s="20">
        <v>43627</v>
      </c>
      <c r="D69" s="21" t="s">
        <v>135</v>
      </c>
      <c r="E69" s="22">
        <v>0.0352</v>
      </c>
      <c r="F69" s="41" t="s">
        <v>136</v>
      </c>
      <c r="G69" s="44" t="s">
        <v>222</v>
      </c>
      <c r="H69" s="19" t="s">
        <v>217</v>
      </c>
      <c r="I69" s="42">
        <v>39900</v>
      </c>
      <c r="J69" s="42"/>
      <c r="K69" s="43" t="s">
        <v>218</v>
      </c>
      <c r="L69" s="23">
        <v>1404.48</v>
      </c>
      <c r="M69" s="23"/>
      <c r="N69" s="23">
        <v>9.15</v>
      </c>
      <c r="O69" s="25">
        <v>1395.33</v>
      </c>
      <c r="P69" s="26"/>
    </row>
    <row r="70" s="4" customFormat="1" ht="56" customHeight="1" spans="1:16">
      <c r="A70" s="18">
        <v>65</v>
      </c>
      <c r="B70" s="31" t="s">
        <v>223</v>
      </c>
      <c r="C70" s="32">
        <v>43627</v>
      </c>
      <c r="D70" s="26" t="s">
        <v>135</v>
      </c>
      <c r="E70" s="41">
        <v>0.0352</v>
      </c>
      <c r="F70" s="41" t="s">
        <v>136</v>
      </c>
      <c r="G70" s="31" t="s">
        <v>220</v>
      </c>
      <c r="H70" s="31" t="s">
        <v>217</v>
      </c>
      <c r="I70" s="42">
        <v>30100</v>
      </c>
      <c r="J70" s="42"/>
      <c r="K70" s="43" t="s">
        <v>218</v>
      </c>
      <c r="L70" s="23">
        <v>1059.52</v>
      </c>
      <c r="M70" s="23"/>
      <c r="N70" s="23"/>
      <c r="O70" s="25">
        <v>1059.52</v>
      </c>
      <c r="P70" s="26"/>
    </row>
    <row r="71" s="4" customFormat="1" ht="36" customHeight="1" spans="1:16">
      <c r="A71" s="18">
        <v>66</v>
      </c>
      <c r="B71" s="27" t="s">
        <v>175</v>
      </c>
      <c r="C71" s="20">
        <v>44615</v>
      </c>
      <c r="D71" s="26" t="s">
        <v>142</v>
      </c>
      <c r="E71" s="34">
        <v>0.0342</v>
      </c>
      <c r="F71" s="34" t="s">
        <v>143</v>
      </c>
      <c r="G71" s="36" t="s">
        <v>224</v>
      </c>
      <c r="H71" s="19" t="s">
        <v>217</v>
      </c>
      <c r="I71" s="37">
        <v>3500</v>
      </c>
      <c r="J71" s="37"/>
      <c r="K71" s="24" t="s">
        <v>150</v>
      </c>
      <c r="L71" s="23">
        <v>119.7</v>
      </c>
      <c r="M71" s="23"/>
      <c r="N71" s="23"/>
      <c r="O71" s="25">
        <v>119.7</v>
      </c>
      <c r="P71" s="26"/>
    </row>
    <row r="72" s="4" customFormat="1" ht="36" customHeight="1" spans="1:16">
      <c r="A72" s="18">
        <v>67</v>
      </c>
      <c r="B72" s="27" t="s">
        <v>151</v>
      </c>
      <c r="C72" s="20">
        <v>44740</v>
      </c>
      <c r="D72" s="21" t="s">
        <v>142</v>
      </c>
      <c r="E72" s="22">
        <v>0.0329</v>
      </c>
      <c r="F72" s="22" t="s">
        <v>143</v>
      </c>
      <c r="G72" s="35" t="s">
        <v>224</v>
      </c>
      <c r="H72" s="19" t="s">
        <v>217</v>
      </c>
      <c r="I72" s="23">
        <v>2500</v>
      </c>
      <c r="J72" s="23"/>
      <c r="K72" s="24" t="s">
        <v>150</v>
      </c>
      <c r="L72" s="23">
        <v>82.25</v>
      </c>
      <c r="M72" s="23"/>
      <c r="N72" s="23"/>
      <c r="O72" s="25">
        <v>82.25</v>
      </c>
      <c r="P72" s="26"/>
    </row>
    <row r="73" s="4" customFormat="1" ht="36" customHeight="1" spans="1:16">
      <c r="A73" s="18">
        <v>68</v>
      </c>
      <c r="B73" s="27" t="s">
        <v>175</v>
      </c>
      <c r="C73" s="20">
        <v>44615</v>
      </c>
      <c r="D73" s="26" t="s">
        <v>142</v>
      </c>
      <c r="E73" s="34">
        <v>0.0342</v>
      </c>
      <c r="F73" s="34" t="s">
        <v>143</v>
      </c>
      <c r="G73" s="36" t="s">
        <v>225</v>
      </c>
      <c r="H73" s="19" t="s">
        <v>217</v>
      </c>
      <c r="I73" s="37">
        <v>4500</v>
      </c>
      <c r="J73" s="37"/>
      <c r="K73" s="24" t="s">
        <v>150</v>
      </c>
      <c r="L73" s="23">
        <v>153.9</v>
      </c>
      <c r="M73" s="23"/>
      <c r="N73" s="23"/>
      <c r="O73" s="25">
        <v>153.9</v>
      </c>
      <c r="P73" s="26"/>
    </row>
    <row r="74" s="4" customFormat="1" ht="36" customHeight="1" spans="1:16">
      <c r="A74" s="18">
        <v>69</v>
      </c>
      <c r="B74" s="27" t="s">
        <v>168</v>
      </c>
      <c r="C74" s="20">
        <v>45503</v>
      </c>
      <c r="D74" s="26" t="s">
        <v>135</v>
      </c>
      <c r="E74" s="22">
        <v>0.0194</v>
      </c>
      <c r="F74" s="22" t="s">
        <v>140</v>
      </c>
      <c r="G74" s="36" t="s">
        <v>74</v>
      </c>
      <c r="H74" s="19" t="s">
        <v>217</v>
      </c>
      <c r="I74" s="37">
        <v>101</v>
      </c>
      <c r="J74" s="37"/>
      <c r="K74" s="29" t="s">
        <v>161</v>
      </c>
      <c r="L74" s="23">
        <v>1.9594</v>
      </c>
      <c r="M74" s="23"/>
      <c r="N74" s="23"/>
      <c r="O74" s="25">
        <v>1.9594</v>
      </c>
      <c r="P74" s="26"/>
    </row>
    <row r="75" s="4" customFormat="1" ht="36" customHeight="1" spans="1:16">
      <c r="A75" s="18">
        <v>70</v>
      </c>
      <c r="B75" s="27" t="s">
        <v>168</v>
      </c>
      <c r="C75" s="20">
        <v>45503</v>
      </c>
      <c r="D75" s="26" t="s">
        <v>135</v>
      </c>
      <c r="E75" s="22">
        <v>0.0194</v>
      </c>
      <c r="F75" s="22" t="s">
        <v>140</v>
      </c>
      <c r="G75" s="36" t="s">
        <v>74</v>
      </c>
      <c r="H75" s="19" t="s">
        <v>217</v>
      </c>
      <c r="I75" s="37">
        <v>100</v>
      </c>
      <c r="J75" s="37"/>
      <c r="K75" s="29" t="s">
        <v>161</v>
      </c>
      <c r="L75" s="23">
        <v>1.94</v>
      </c>
      <c r="M75" s="23"/>
      <c r="N75" s="23"/>
      <c r="O75" s="25">
        <v>1.94</v>
      </c>
      <c r="P75" s="26"/>
    </row>
    <row r="76" s="4" customFormat="1" ht="36" customHeight="1" spans="1:16">
      <c r="A76" s="18">
        <v>71</v>
      </c>
      <c r="B76" s="27" t="s">
        <v>168</v>
      </c>
      <c r="C76" s="20">
        <v>45503</v>
      </c>
      <c r="D76" s="26" t="s">
        <v>135</v>
      </c>
      <c r="E76" s="22">
        <v>0.0194</v>
      </c>
      <c r="F76" s="22" t="s">
        <v>140</v>
      </c>
      <c r="G76" s="36" t="s">
        <v>83</v>
      </c>
      <c r="H76" s="19" t="s">
        <v>217</v>
      </c>
      <c r="I76" s="37">
        <v>907</v>
      </c>
      <c r="J76" s="37"/>
      <c r="K76" s="29" t="s">
        <v>161</v>
      </c>
      <c r="L76" s="23">
        <v>17.5958</v>
      </c>
      <c r="M76" s="23"/>
      <c r="N76" s="23"/>
      <c r="O76" s="25">
        <v>17.5958</v>
      </c>
      <c r="P76" s="26"/>
    </row>
    <row r="77" s="4" customFormat="1" ht="51" customHeight="1" spans="1:16">
      <c r="A77" s="18">
        <v>72</v>
      </c>
      <c r="B77" s="27" t="s">
        <v>168</v>
      </c>
      <c r="C77" s="20">
        <v>45503</v>
      </c>
      <c r="D77" s="26" t="s">
        <v>135</v>
      </c>
      <c r="E77" s="22">
        <v>0.0194</v>
      </c>
      <c r="F77" s="22" t="s">
        <v>140</v>
      </c>
      <c r="G77" s="36" t="s">
        <v>226</v>
      </c>
      <c r="H77" s="19" t="s">
        <v>217</v>
      </c>
      <c r="I77" s="37">
        <v>300</v>
      </c>
      <c r="J77" s="37"/>
      <c r="K77" s="29" t="s">
        <v>161</v>
      </c>
      <c r="L77" s="23">
        <v>5.82</v>
      </c>
      <c r="M77" s="23"/>
      <c r="N77" s="23"/>
      <c r="O77" s="25">
        <v>5.82</v>
      </c>
      <c r="P77" s="26"/>
    </row>
    <row r="78" s="4" customFormat="1" ht="38" customHeight="1" spans="1:16">
      <c r="A78" s="18">
        <v>73</v>
      </c>
      <c r="B78" s="27" t="s">
        <v>180</v>
      </c>
      <c r="C78" s="20">
        <v>45594</v>
      </c>
      <c r="D78" s="26" t="s">
        <v>135</v>
      </c>
      <c r="E78" s="22">
        <v>0.022</v>
      </c>
      <c r="F78" s="22" t="s">
        <v>136</v>
      </c>
      <c r="G78" s="36" t="s">
        <v>83</v>
      </c>
      <c r="H78" s="19" t="s">
        <v>217</v>
      </c>
      <c r="I78" s="37">
        <v>694</v>
      </c>
      <c r="J78" s="37"/>
      <c r="K78" s="29" t="s">
        <v>161</v>
      </c>
      <c r="L78" s="23">
        <v>15.268</v>
      </c>
      <c r="M78" s="23"/>
      <c r="N78" s="23"/>
      <c r="O78" s="25">
        <v>15.268</v>
      </c>
      <c r="P78" s="26"/>
    </row>
    <row r="79" s="4" customFormat="1" ht="38" customHeight="1" spans="1:16">
      <c r="A79" s="18">
        <v>74</v>
      </c>
      <c r="B79" s="27" t="s">
        <v>167</v>
      </c>
      <c r="C79" s="20">
        <v>45624</v>
      </c>
      <c r="D79" s="26" t="s">
        <v>142</v>
      </c>
      <c r="E79" s="34">
        <v>0.022</v>
      </c>
      <c r="F79" s="34" t="s">
        <v>159</v>
      </c>
      <c r="G79" s="36" t="s">
        <v>86</v>
      </c>
      <c r="H79" s="19" t="s">
        <v>217</v>
      </c>
      <c r="I79" s="37">
        <v>150</v>
      </c>
      <c r="J79" s="37"/>
      <c r="K79" s="29" t="s">
        <v>161</v>
      </c>
      <c r="L79" s="23">
        <v>3.3</v>
      </c>
      <c r="M79" s="23"/>
      <c r="N79" s="23"/>
      <c r="O79" s="25">
        <v>3.3</v>
      </c>
      <c r="P79" s="26"/>
    </row>
    <row r="80" s="4" customFormat="1" ht="38" customHeight="1" spans="1:16">
      <c r="A80" s="18">
        <v>75</v>
      </c>
      <c r="B80" s="27" t="s">
        <v>158</v>
      </c>
      <c r="C80" s="20">
        <v>45638</v>
      </c>
      <c r="D80" s="21" t="s">
        <v>142</v>
      </c>
      <c r="E80" s="22">
        <v>0.0195</v>
      </c>
      <c r="F80" s="22" t="s">
        <v>159</v>
      </c>
      <c r="G80" s="36" t="s">
        <v>83</v>
      </c>
      <c r="H80" s="19" t="s">
        <v>217</v>
      </c>
      <c r="I80" s="37">
        <v>4615</v>
      </c>
      <c r="J80" s="37"/>
      <c r="K80" s="29" t="s">
        <v>161</v>
      </c>
      <c r="L80" s="23">
        <v>89.9925</v>
      </c>
      <c r="M80" s="23"/>
      <c r="N80" s="23"/>
      <c r="O80" s="25">
        <v>89.9925</v>
      </c>
      <c r="P80" s="26"/>
    </row>
    <row r="81" s="4" customFormat="1" ht="38" customHeight="1" spans="1:16">
      <c r="A81" s="18">
        <v>76</v>
      </c>
      <c r="B81" s="27" t="s">
        <v>158</v>
      </c>
      <c r="C81" s="20">
        <v>45638</v>
      </c>
      <c r="D81" s="21" t="s">
        <v>142</v>
      </c>
      <c r="E81" s="22">
        <v>0.0195</v>
      </c>
      <c r="F81" s="22" t="s">
        <v>159</v>
      </c>
      <c r="G81" s="36" t="s">
        <v>74</v>
      </c>
      <c r="H81" s="19" t="s">
        <v>217</v>
      </c>
      <c r="I81" s="37">
        <v>100</v>
      </c>
      <c r="J81" s="37"/>
      <c r="K81" s="29" t="s">
        <v>161</v>
      </c>
      <c r="L81" s="23">
        <v>1.95</v>
      </c>
      <c r="M81" s="23"/>
      <c r="N81" s="23"/>
      <c r="O81" s="25">
        <v>1.95</v>
      </c>
      <c r="P81" s="26"/>
    </row>
    <row r="82" s="4" customFormat="1" ht="38" customHeight="1" spans="1:16">
      <c r="A82" s="18">
        <v>77</v>
      </c>
      <c r="B82" s="27" t="s">
        <v>85</v>
      </c>
      <c r="C82" s="20">
        <v>45706</v>
      </c>
      <c r="D82" s="21" t="s">
        <v>142</v>
      </c>
      <c r="E82" s="22">
        <v>0.0185</v>
      </c>
      <c r="F82" s="22" t="s">
        <v>159</v>
      </c>
      <c r="G82" s="36" t="s">
        <v>74</v>
      </c>
      <c r="H82" s="19" t="s">
        <v>217</v>
      </c>
      <c r="I82" s="37">
        <v>200</v>
      </c>
      <c r="J82" s="37"/>
      <c r="K82" s="29" t="s">
        <v>161</v>
      </c>
      <c r="L82" s="23">
        <v>1.85</v>
      </c>
      <c r="M82" s="23"/>
      <c r="N82" s="23"/>
      <c r="O82" s="25">
        <v>1.85</v>
      </c>
      <c r="P82" s="26"/>
    </row>
    <row r="83" s="4" customFormat="1" ht="38" customHeight="1" spans="1:16">
      <c r="A83" s="18">
        <v>78</v>
      </c>
      <c r="B83" s="27" t="s">
        <v>85</v>
      </c>
      <c r="C83" s="20">
        <v>45706</v>
      </c>
      <c r="D83" s="21" t="s">
        <v>142</v>
      </c>
      <c r="E83" s="22">
        <v>0.0185</v>
      </c>
      <c r="F83" s="22" t="s">
        <v>159</v>
      </c>
      <c r="G83" s="36" t="s">
        <v>86</v>
      </c>
      <c r="H83" s="19" t="s">
        <v>217</v>
      </c>
      <c r="I83" s="37">
        <v>2110</v>
      </c>
      <c r="J83" s="37"/>
      <c r="K83" s="29" t="s">
        <v>161</v>
      </c>
      <c r="L83" s="23">
        <v>19.5175</v>
      </c>
      <c r="M83" s="23"/>
      <c r="N83" s="23"/>
      <c r="O83" s="25">
        <v>19.5175</v>
      </c>
      <c r="P83" s="26"/>
    </row>
    <row r="84" s="4" customFormat="1" ht="36" customHeight="1" spans="1:16">
      <c r="A84" s="18">
        <v>79</v>
      </c>
      <c r="B84" s="27" t="s">
        <v>85</v>
      </c>
      <c r="C84" s="20">
        <v>45706</v>
      </c>
      <c r="D84" s="21" t="s">
        <v>142</v>
      </c>
      <c r="E84" s="22">
        <v>0.0185</v>
      </c>
      <c r="F84" s="22" t="s">
        <v>159</v>
      </c>
      <c r="G84" s="36" t="s">
        <v>83</v>
      </c>
      <c r="H84" s="19" t="s">
        <v>217</v>
      </c>
      <c r="I84" s="37">
        <v>7505</v>
      </c>
      <c r="J84" s="37"/>
      <c r="K84" s="29" t="s">
        <v>161</v>
      </c>
      <c r="L84" s="23">
        <v>69.42125</v>
      </c>
      <c r="M84" s="23"/>
      <c r="N84" s="23"/>
      <c r="O84" s="25">
        <v>69.42125</v>
      </c>
      <c r="P84" s="26"/>
    </row>
    <row r="85" s="4" customFormat="1" ht="36" customHeight="1" spans="1:16">
      <c r="A85" s="18">
        <v>80</v>
      </c>
      <c r="B85" s="27" t="s">
        <v>227</v>
      </c>
      <c r="C85" s="20">
        <v>45737</v>
      </c>
      <c r="D85" s="21" t="s">
        <v>142</v>
      </c>
      <c r="E85" s="22">
        <v>0.0212</v>
      </c>
      <c r="F85" s="40" t="s">
        <v>159</v>
      </c>
      <c r="G85" s="36" t="s">
        <v>74</v>
      </c>
      <c r="H85" s="19" t="s">
        <v>217</v>
      </c>
      <c r="I85" s="37">
        <v>4714</v>
      </c>
      <c r="J85" s="37"/>
      <c r="K85" s="29" t="s">
        <v>161</v>
      </c>
      <c r="L85" s="23">
        <v>49.9684</v>
      </c>
      <c r="M85" s="23"/>
      <c r="N85" s="23"/>
      <c r="O85" s="25">
        <v>49.9684</v>
      </c>
      <c r="P85" s="26"/>
    </row>
    <row r="86" s="4" customFormat="1" ht="36" customHeight="1" spans="1:16">
      <c r="A86" s="18">
        <v>81</v>
      </c>
      <c r="B86" s="27" t="s">
        <v>77</v>
      </c>
      <c r="C86" s="20">
        <v>45825</v>
      </c>
      <c r="D86" s="21" t="s">
        <v>135</v>
      </c>
      <c r="E86" s="22">
        <v>0.0169</v>
      </c>
      <c r="F86" s="22" t="s">
        <v>136</v>
      </c>
      <c r="G86" s="36" t="s">
        <v>74</v>
      </c>
      <c r="H86" s="19" t="s">
        <v>217</v>
      </c>
      <c r="I86" s="37">
        <v>1600</v>
      </c>
      <c r="J86" s="37"/>
      <c r="K86" s="29" t="s">
        <v>161</v>
      </c>
      <c r="L86" s="23">
        <v>0</v>
      </c>
      <c r="M86" s="23"/>
      <c r="N86" s="23"/>
      <c r="O86" s="25">
        <v>0</v>
      </c>
      <c r="P86" s="26"/>
    </row>
    <row r="87" s="4" customFormat="1" ht="36" customHeight="1" spans="1:16">
      <c r="A87" s="18">
        <v>82</v>
      </c>
      <c r="B87" s="27" t="s">
        <v>77</v>
      </c>
      <c r="C87" s="20">
        <v>45825</v>
      </c>
      <c r="D87" s="21" t="s">
        <v>135</v>
      </c>
      <c r="E87" s="22">
        <v>0.0169</v>
      </c>
      <c r="F87" s="22" t="s">
        <v>136</v>
      </c>
      <c r="G87" s="36" t="s">
        <v>74</v>
      </c>
      <c r="H87" s="19" t="s">
        <v>217</v>
      </c>
      <c r="I87" s="37">
        <v>402</v>
      </c>
      <c r="J87" s="37"/>
      <c r="K87" s="29" t="s">
        <v>161</v>
      </c>
      <c r="L87" s="23">
        <v>0</v>
      </c>
      <c r="M87" s="23"/>
      <c r="N87" s="23"/>
      <c r="O87" s="25">
        <v>0</v>
      </c>
      <c r="P87" s="26"/>
    </row>
    <row r="88" s="4" customFormat="1" ht="36" customHeight="1" spans="1:16">
      <c r="A88" s="18">
        <v>83</v>
      </c>
      <c r="B88" s="27" t="s">
        <v>77</v>
      </c>
      <c r="C88" s="20">
        <v>45825</v>
      </c>
      <c r="D88" s="21" t="s">
        <v>135</v>
      </c>
      <c r="E88" s="22">
        <v>0.0169</v>
      </c>
      <c r="F88" s="22" t="s">
        <v>136</v>
      </c>
      <c r="G88" s="36" t="s">
        <v>74</v>
      </c>
      <c r="H88" s="19" t="s">
        <v>217</v>
      </c>
      <c r="I88" s="37">
        <v>2498</v>
      </c>
      <c r="J88" s="37"/>
      <c r="K88" s="29" t="s">
        <v>161</v>
      </c>
      <c r="L88" s="23">
        <v>0</v>
      </c>
      <c r="M88" s="23"/>
      <c r="N88" s="23"/>
      <c r="O88" s="25">
        <v>0</v>
      </c>
      <c r="P88" s="26"/>
    </row>
    <row r="89" s="4" customFormat="1" ht="36" customHeight="1" spans="1:16">
      <c r="A89" s="18">
        <v>84</v>
      </c>
      <c r="B89" s="27" t="s">
        <v>228</v>
      </c>
      <c r="C89" s="20">
        <v>45847</v>
      </c>
      <c r="D89" s="21" t="s">
        <v>142</v>
      </c>
      <c r="E89" s="22">
        <v>0.0239</v>
      </c>
      <c r="F89" s="40" t="s">
        <v>143</v>
      </c>
      <c r="G89" s="36" t="s">
        <v>74</v>
      </c>
      <c r="H89" s="19" t="s">
        <v>217</v>
      </c>
      <c r="I89" s="37">
        <v>1311</v>
      </c>
      <c r="J89" s="37"/>
      <c r="K89" s="29" t="s">
        <v>161</v>
      </c>
      <c r="L89" s="23">
        <v>0</v>
      </c>
      <c r="M89" s="23"/>
      <c r="N89" s="23"/>
      <c r="O89" s="25">
        <v>0</v>
      </c>
      <c r="P89" s="26"/>
    </row>
    <row r="90" s="4" customFormat="1" ht="36" customHeight="1" spans="1:16">
      <c r="A90" s="18">
        <v>85</v>
      </c>
      <c r="B90" s="27" t="s">
        <v>77</v>
      </c>
      <c r="C90" s="20">
        <v>45825</v>
      </c>
      <c r="D90" s="21" t="s">
        <v>135</v>
      </c>
      <c r="E90" s="22">
        <v>0.0169</v>
      </c>
      <c r="F90" s="22" t="s">
        <v>136</v>
      </c>
      <c r="G90" s="36" t="s">
        <v>80</v>
      </c>
      <c r="H90" s="19" t="s">
        <v>79</v>
      </c>
      <c r="I90" s="37">
        <v>1950</v>
      </c>
      <c r="J90" s="37"/>
      <c r="K90" s="29" t="s">
        <v>161</v>
      </c>
      <c r="L90" s="23">
        <v>0</v>
      </c>
      <c r="M90" s="23"/>
      <c r="N90" s="23"/>
      <c r="O90" s="25">
        <v>0</v>
      </c>
      <c r="P90" s="26"/>
    </row>
    <row r="91" s="4" customFormat="1" ht="36" customHeight="1" spans="1:16">
      <c r="A91" s="18">
        <v>86</v>
      </c>
      <c r="B91" s="27" t="s">
        <v>77</v>
      </c>
      <c r="C91" s="20">
        <v>45825</v>
      </c>
      <c r="D91" s="21" t="s">
        <v>135</v>
      </c>
      <c r="E91" s="22">
        <v>0.0169</v>
      </c>
      <c r="F91" s="22" t="s">
        <v>136</v>
      </c>
      <c r="G91" s="36" t="s">
        <v>81</v>
      </c>
      <c r="H91" s="19" t="s">
        <v>79</v>
      </c>
      <c r="I91" s="37">
        <v>6961</v>
      </c>
      <c r="J91" s="37"/>
      <c r="K91" s="29" t="s">
        <v>161</v>
      </c>
      <c r="L91" s="23">
        <v>0</v>
      </c>
      <c r="M91" s="23"/>
      <c r="N91" s="23"/>
      <c r="O91" s="25">
        <v>0</v>
      </c>
      <c r="P91" s="26"/>
    </row>
    <row r="92" s="4" customFormat="1" ht="36" customHeight="1" spans="1:16">
      <c r="A92" s="18">
        <v>87</v>
      </c>
      <c r="B92" s="27" t="s">
        <v>229</v>
      </c>
      <c r="C92" s="20">
        <v>45076</v>
      </c>
      <c r="D92" s="21" t="s">
        <v>142</v>
      </c>
      <c r="E92" s="22">
        <v>0.0321</v>
      </c>
      <c r="F92" s="39" t="s">
        <v>143</v>
      </c>
      <c r="G92" s="35" t="s">
        <v>230</v>
      </c>
      <c r="H92" s="19" t="s">
        <v>202</v>
      </c>
      <c r="I92" s="29">
        <v>4400</v>
      </c>
      <c r="J92" s="29"/>
      <c r="K92" s="24" t="s">
        <v>150</v>
      </c>
      <c r="L92" s="23">
        <v>141.24</v>
      </c>
      <c r="M92" s="23"/>
      <c r="N92" s="23"/>
      <c r="O92" s="25">
        <v>141.24</v>
      </c>
      <c r="P92" s="26"/>
    </row>
    <row r="93" s="4" customFormat="1" ht="36" customHeight="1" spans="1:16">
      <c r="A93" s="18">
        <v>88</v>
      </c>
      <c r="B93" s="19" t="s">
        <v>173</v>
      </c>
      <c r="C93" s="20">
        <v>44098</v>
      </c>
      <c r="D93" s="21" t="s">
        <v>142</v>
      </c>
      <c r="E93" s="22">
        <v>0.0393</v>
      </c>
      <c r="F93" s="22" t="s">
        <v>143</v>
      </c>
      <c r="G93" s="19" t="s">
        <v>231</v>
      </c>
      <c r="H93" s="19" t="s">
        <v>232</v>
      </c>
      <c r="I93" s="23">
        <v>800</v>
      </c>
      <c r="J93" s="23"/>
      <c r="K93" s="24" t="s">
        <v>150</v>
      </c>
      <c r="L93" s="23">
        <v>31.44</v>
      </c>
      <c r="M93" s="23"/>
      <c r="N93" s="23"/>
      <c r="O93" s="25">
        <v>31.44</v>
      </c>
      <c r="P93" s="26"/>
    </row>
    <row r="94" s="4" customFormat="1" ht="51" customHeight="1" spans="1:16">
      <c r="A94" s="18">
        <v>89</v>
      </c>
      <c r="B94" s="19" t="s">
        <v>183</v>
      </c>
      <c r="C94" s="20">
        <v>44454</v>
      </c>
      <c r="D94" s="21" t="s">
        <v>142</v>
      </c>
      <c r="E94" s="22">
        <v>0.0354</v>
      </c>
      <c r="F94" s="22" t="s">
        <v>143</v>
      </c>
      <c r="G94" s="19" t="s">
        <v>233</v>
      </c>
      <c r="H94" s="19" t="s">
        <v>232</v>
      </c>
      <c r="I94" s="23">
        <v>7000</v>
      </c>
      <c r="J94" s="23"/>
      <c r="K94" s="24" t="s">
        <v>150</v>
      </c>
      <c r="L94" s="23">
        <v>247.8</v>
      </c>
      <c r="M94" s="23"/>
      <c r="N94" s="23"/>
      <c r="O94" s="25">
        <v>247.8</v>
      </c>
      <c r="P94" s="26"/>
    </row>
    <row r="95" s="4" customFormat="1" ht="36" customHeight="1" spans="1:16">
      <c r="A95" s="18">
        <v>90</v>
      </c>
      <c r="B95" s="19" t="s">
        <v>183</v>
      </c>
      <c r="C95" s="20">
        <v>44454</v>
      </c>
      <c r="D95" s="21" t="s">
        <v>142</v>
      </c>
      <c r="E95" s="22">
        <v>0.0354</v>
      </c>
      <c r="F95" s="22" t="s">
        <v>143</v>
      </c>
      <c r="G95" s="19" t="s">
        <v>234</v>
      </c>
      <c r="H95" s="19" t="s">
        <v>232</v>
      </c>
      <c r="I95" s="23">
        <v>2800</v>
      </c>
      <c r="J95" s="23"/>
      <c r="K95" s="24" t="s">
        <v>150</v>
      </c>
      <c r="L95" s="23">
        <v>99.12</v>
      </c>
      <c r="M95" s="23"/>
      <c r="N95" s="23"/>
      <c r="O95" s="25">
        <v>99.12</v>
      </c>
      <c r="P95" s="26"/>
    </row>
    <row r="96" s="4" customFormat="1" ht="36" customHeight="1" spans="1:16">
      <c r="A96" s="18">
        <v>91</v>
      </c>
      <c r="B96" s="19" t="s">
        <v>183</v>
      </c>
      <c r="C96" s="20">
        <v>44454</v>
      </c>
      <c r="D96" s="21" t="s">
        <v>142</v>
      </c>
      <c r="E96" s="22">
        <v>0.0354</v>
      </c>
      <c r="F96" s="22" t="s">
        <v>143</v>
      </c>
      <c r="G96" s="19" t="s">
        <v>235</v>
      </c>
      <c r="H96" s="19" t="s">
        <v>232</v>
      </c>
      <c r="I96" s="23">
        <v>2800</v>
      </c>
      <c r="J96" s="23"/>
      <c r="K96" s="24" t="s">
        <v>150</v>
      </c>
      <c r="L96" s="23">
        <v>99.12</v>
      </c>
      <c r="M96" s="23"/>
      <c r="N96" s="23"/>
      <c r="O96" s="25">
        <v>99.12</v>
      </c>
      <c r="P96" s="26"/>
    </row>
    <row r="97" s="4" customFormat="1" ht="51" customHeight="1" spans="1:16">
      <c r="A97" s="18">
        <v>92</v>
      </c>
      <c r="B97" s="27" t="s">
        <v>175</v>
      </c>
      <c r="C97" s="20">
        <v>44615</v>
      </c>
      <c r="D97" s="26" t="s">
        <v>142</v>
      </c>
      <c r="E97" s="34">
        <v>0.0342</v>
      </c>
      <c r="F97" s="34" t="s">
        <v>143</v>
      </c>
      <c r="G97" s="36" t="s">
        <v>233</v>
      </c>
      <c r="H97" s="19" t="s">
        <v>232</v>
      </c>
      <c r="I97" s="37">
        <v>6000</v>
      </c>
      <c r="J97" s="37"/>
      <c r="K97" s="24" t="s">
        <v>150</v>
      </c>
      <c r="L97" s="23">
        <v>205.2</v>
      </c>
      <c r="M97" s="23"/>
      <c r="N97" s="23"/>
      <c r="O97" s="25">
        <v>205.2</v>
      </c>
      <c r="P97" s="26"/>
    </row>
    <row r="98" s="4" customFormat="1" ht="36" customHeight="1" spans="1:16">
      <c r="A98" s="18">
        <v>93</v>
      </c>
      <c r="B98" s="27" t="s">
        <v>177</v>
      </c>
      <c r="C98" s="20">
        <v>45271</v>
      </c>
      <c r="D98" s="26" t="s">
        <v>142</v>
      </c>
      <c r="E98" s="34">
        <v>0.0313</v>
      </c>
      <c r="F98" s="34" t="s">
        <v>143</v>
      </c>
      <c r="G98" s="19" t="s">
        <v>236</v>
      </c>
      <c r="H98" s="19" t="s">
        <v>232</v>
      </c>
      <c r="I98" s="23">
        <v>1100</v>
      </c>
      <c r="J98" s="23"/>
      <c r="K98" s="24" t="s">
        <v>150</v>
      </c>
      <c r="L98" s="23">
        <v>34.43</v>
      </c>
      <c r="M98" s="23"/>
      <c r="N98" s="23"/>
      <c r="O98" s="25">
        <v>34.43</v>
      </c>
      <c r="P98" s="26"/>
    </row>
    <row r="99" s="4" customFormat="1" ht="36" customHeight="1" spans="1:16">
      <c r="A99" s="18">
        <v>94</v>
      </c>
      <c r="B99" s="27" t="s">
        <v>237</v>
      </c>
      <c r="C99" s="20">
        <v>44740</v>
      </c>
      <c r="D99" s="21" t="s">
        <v>142</v>
      </c>
      <c r="E99" s="22">
        <v>0.0342</v>
      </c>
      <c r="F99" s="39" t="s">
        <v>195</v>
      </c>
      <c r="G99" s="19" t="s">
        <v>238</v>
      </c>
      <c r="H99" s="19" t="s">
        <v>239</v>
      </c>
      <c r="I99" s="23">
        <v>2000</v>
      </c>
      <c r="J99" s="23"/>
      <c r="K99" s="24" t="s">
        <v>150</v>
      </c>
      <c r="L99" s="23">
        <v>68.4</v>
      </c>
      <c r="M99" s="23"/>
      <c r="N99" s="23">
        <v>68.4</v>
      </c>
      <c r="O99" s="25">
        <v>0</v>
      </c>
      <c r="P99" s="26"/>
    </row>
    <row r="100" s="4" customFormat="1" ht="36" customHeight="1" spans="1:16">
      <c r="A100" s="18">
        <v>95</v>
      </c>
      <c r="B100" s="19" t="s">
        <v>183</v>
      </c>
      <c r="C100" s="20">
        <v>44454</v>
      </c>
      <c r="D100" s="21" t="s">
        <v>142</v>
      </c>
      <c r="E100" s="22">
        <v>0.0354</v>
      </c>
      <c r="F100" s="22" t="s">
        <v>143</v>
      </c>
      <c r="G100" s="19" t="s">
        <v>240</v>
      </c>
      <c r="H100" s="19" t="s">
        <v>241</v>
      </c>
      <c r="I100" s="23">
        <v>1600</v>
      </c>
      <c r="J100" s="23"/>
      <c r="K100" s="24" t="s">
        <v>150</v>
      </c>
      <c r="L100" s="23">
        <v>56.64</v>
      </c>
      <c r="M100" s="23"/>
      <c r="N100" s="23">
        <v>56.64</v>
      </c>
      <c r="O100" s="25">
        <v>0</v>
      </c>
      <c r="P100" s="26"/>
    </row>
    <row r="101" s="6" customFormat="1" ht="36" customHeight="1" spans="1:16">
      <c r="A101" s="18">
        <v>96</v>
      </c>
      <c r="B101" s="19" t="s">
        <v>242</v>
      </c>
      <c r="C101" s="20">
        <v>42297</v>
      </c>
      <c r="D101" s="21" t="s">
        <v>142</v>
      </c>
      <c r="E101" s="22">
        <v>0.0329</v>
      </c>
      <c r="F101" s="22" t="s">
        <v>159</v>
      </c>
      <c r="G101" s="19" t="s">
        <v>243</v>
      </c>
      <c r="H101" s="19" t="s">
        <v>244</v>
      </c>
      <c r="I101" s="23"/>
      <c r="J101" s="23"/>
      <c r="K101" s="24" t="s">
        <v>138</v>
      </c>
      <c r="L101" s="23">
        <v>32.9</v>
      </c>
      <c r="M101" s="23">
        <v>1000</v>
      </c>
      <c r="N101" s="23"/>
      <c r="O101" s="25">
        <v>32.9</v>
      </c>
      <c r="P101" s="45"/>
    </row>
    <row r="102" s="4" customFormat="1" ht="36" customHeight="1" spans="1:16">
      <c r="A102" s="18">
        <v>97</v>
      </c>
      <c r="B102" s="19" t="s">
        <v>245</v>
      </c>
      <c r="C102" s="20">
        <v>45847</v>
      </c>
      <c r="D102" s="21" t="s">
        <v>142</v>
      </c>
      <c r="E102" s="22">
        <v>0.0204</v>
      </c>
      <c r="F102" s="22" t="s">
        <v>143</v>
      </c>
      <c r="G102" s="19" t="s">
        <v>246</v>
      </c>
      <c r="H102" s="19" t="s">
        <v>247</v>
      </c>
      <c r="I102" s="46">
        <v>24.2128</v>
      </c>
      <c r="J102" s="23"/>
      <c r="K102" s="29" t="s">
        <v>161</v>
      </c>
      <c r="L102" s="23">
        <v>0</v>
      </c>
      <c r="M102" s="23"/>
      <c r="N102" s="23"/>
      <c r="O102" s="25">
        <v>0</v>
      </c>
      <c r="P102" s="26"/>
    </row>
    <row r="103" s="4" customFormat="1" ht="36" customHeight="1" spans="1:16">
      <c r="A103" s="18">
        <v>98</v>
      </c>
      <c r="B103" s="19" t="s">
        <v>245</v>
      </c>
      <c r="C103" s="20">
        <v>45847</v>
      </c>
      <c r="D103" s="21" t="s">
        <v>142</v>
      </c>
      <c r="E103" s="22">
        <v>0.0204</v>
      </c>
      <c r="F103" s="22" t="s">
        <v>143</v>
      </c>
      <c r="G103" s="19" t="s">
        <v>248</v>
      </c>
      <c r="H103" s="19" t="s">
        <v>249</v>
      </c>
      <c r="I103" s="46">
        <v>3.0032</v>
      </c>
      <c r="J103" s="23"/>
      <c r="K103" s="29" t="s">
        <v>161</v>
      </c>
      <c r="L103" s="23">
        <v>0</v>
      </c>
      <c r="M103" s="23"/>
      <c r="N103" s="23"/>
      <c r="O103" s="25">
        <v>0</v>
      </c>
      <c r="P103" s="26"/>
    </row>
    <row r="104" s="4" customFormat="1" ht="60" customHeight="1" spans="1:16">
      <c r="A104" s="18">
        <v>99</v>
      </c>
      <c r="B104" s="19" t="s">
        <v>245</v>
      </c>
      <c r="C104" s="20">
        <v>45847</v>
      </c>
      <c r="D104" s="21" t="s">
        <v>142</v>
      </c>
      <c r="E104" s="22">
        <v>0.0204</v>
      </c>
      <c r="F104" s="22" t="s">
        <v>143</v>
      </c>
      <c r="G104" s="19" t="s">
        <v>250</v>
      </c>
      <c r="H104" s="19" t="s">
        <v>29</v>
      </c>
      <c r="I104" s="46">
        <v>6.3209</v>
      </c>
      <c r="J104" s="23"/>
      <c r="K104" s="29" t="s">
        <v>161</v>
      </c>
      <c r="L104" s="23">
        <v>0</v>
      </c>
      <c r="M104" s="23"/>
      <c r="N104" s="23"/>
      <c r="O104" s="25">
        <v>0</v>
      </c>
      <c r="P104" s="26"/>
    </row>
    <row r="105" s="4" customFormat="1" ht="54" customHeight="1" spans="1:16">
      <c r="A105" s="18">
        <v>100</v>
      </c>
      <c r="B105" s="19" t="s">
        <v>245</v>
      </c>
      <c r="C105" s="20">
        <v>45847</v>
      </c>
      <c r="D105" s="21" t="s">
        <v>142</v>
      </c>
      <c r="E105" s="22">
        <v>0.0204</v>
      </c>
      <c r="F105" s="22" t="s">
        <v>143</v>
      </c>
      <c r="G105" s="19" t="s">
        <v>251</v>
      </c>
      <c r="H105" s="19" t="s">
        <v>29</v>
      </c>
      <c r="I105" s="46">
        <v>14.6946</v>
      </c>
      <c r="J105" s="23"/>
      <c r="K105" s="29" t="s">
        <v>161</v>
      </c>
      <c r="L105" s="23">
        <v>0</v>
      </c>
      <c r="M105" s="23"/>
      <c r="N105" s="23"/>
      <c r="O105" s="25">
        <v>0</v>
      </c>
      <c r="P105" s="26"/>
    </row>
    <row r="106" s="4" customFormat="1" ht="51" customHeight="1" spans="1:16">
      <c r="A106" s="18">
        <v>101</v>
      </c>
      <c r="B106" s="19" t="s">
        <v>245</v>
      </c>
      <c r="C106" s="20">
        <v>45847</v>
      </c>
      <c r="D106" s="21" t="s">
        <v>142</v>
      </c>
      <c r="E106" s="22">
        <v>0.0204</v>
      </c>
      <c r="F106" s="22" t="s">
        <v>143</v>
      </c>
      <c r="G106" s="19" t="s">
        <v>252</v>
      </c>
      <c r="H106" s="19" t="s">
        <v>247</v>
      </c>
      <c r="I106" s="46">
        <v>9.56</v>
      </c>
      <c r="J106" s="23"/>
      <c r="K106" s="29" t="s">
        <v>161</v>
      </c>
      <c r="L106" s="23">
        <v>0</v>
      </c>
      <c r="M106" s="23"/>
      <c r="N106" s="23"/>
      <c r="O106" s="25">
        <v>0</v>
      </c>
      <c r="P106" s="26"/>
    </row>
    <row r="107" s="4" customFormat="1" ht="51" customHeight="1" spans="1:16">
      <c r="A107" s="18">
        <v>102</v>
      </c>
      <c r="B107" s="19" t="s">
        <v>245</v>
      </c>
      <c r="C107" s="20">
        <v>45847</v>
      </c>
      <c r="D107" s="21" t="s">
        <v>142</v>
      </c>
      <c r="E107" s="22">
        <v>0.0204</v>
      </c>
      <c r="F107" s="22" t="s">
        <v>143</v>
      </c>
      <c r="G107" s="19" t="s">
        <v>253</v>
      </c>
      <c r="H107" s="19" t="s">
        <v>29</v>
      </c>
      <c r="I107" s="46">
        <v>728</v>
      </c>
      <c r="J107" s="23"/>
      <c r="K107" s="29" t="s">
        <v>161</v>
      </c>
      <c r="L107" s="23">
        <v>0</v>
      </c>
      <c r="M107" s="23"/>
      <c r="N107" s="23"/>
      <c r="O107" s="25">
        <v>0</v>
      </c>
      <c r="P107" s="26"/>
    </row>
    <row r="108" s="4" customFormat="1" ht="36" customHeight="1" spans="1:16">
      <c r="A108" s="18">
        <v>103</v>
      </c>
      <c r="B108" s="19" t="s">
        <v>245</v>
      </c>
      <c r="C108" s="20">
        <v>45847</v>
      </c>
      <c r="D108" s="21" t="s">
        <v>142</v>
      </c>
      <c r="E108" s="22">
        <v>0.0204</v>
      </c>
      <c r="F108" s="22" t="s">
        <v>143</v>
      </c>
      <c r="G108" s="19" t="s">
        <v>254</v>
      </c>
      <c r="H108" s="19" t="s">
        <v>247</v>
      </c>
      <c r="I108" s="46">
        <v>10.191</v>
      </c>
      <c r="J108" s="23"/>
      <c r="K108" s="29" t="s">
        <v>161</v>
      </c>
      <c r="L108" s="23">
        <v>0</v>
      </c>
      <c r="M108" s="23"/>
      <c r="N108" s="23"/>
      <c r="O108" s="25">
        <v>0</v>
      </c>
      <c r="P108" s="26"/>
    </row>
    <row r="109" s="4" customFormat="1" ht="36" customHeight="1" spans="1:16">
      <c r="A109" s="18">
        <v>104</v>
      </c>
      <c r="B109" s="19" t="s">
        <v>245</v>
      </c>
      <c r="C109" s="20">
        <v>45847</v>
      </c>
      <c r="D109" s="21" t="s">
        <v>142</v>
      </c>
      <c r="E109" s="22">
        <v>0.0204</v>
      </c>
      <c r="F109" s="22" t="s">
        <v>143</v>
      </c>
      <c r="G109" s="19" t="s">
        <v>255</v>
      </c>
      <c r="H109" s="19" t="s">
        <v>247</v>
      </c>
      <c r="I109" s="46">
        <v>18.782</v>
      </c>
      <c r="J109" s="23"/>
      <c r="K109" s="29" t="s">
        <v>161</v>
      </c>
      <c r="L109" s="23">
        <v>0</v>
      </c>
      <c r="M109" s="23"/>
      <c r="N109" s="23"/>
      <c r="O109" s="25">
        <v>0</v>
      </c>
      <c r="P109" s="26"/>
    </row>
    <row r="110" s="4" customFormat="1" ht="36" customHeight="1" spans="1:16">
      <c r="A110" s="18">
        <v>105</v>
      </c>
      <c r="B110" s="19" t="s">
        <v>245</v>
      </c>
      <c r="C110" s="20">
        <v>45847</v>
      </c>
      <c r="D110" s="21" t="s">
        <v>142</v>
      </c>
      <c r="E110" s="22">
        <v>0.0204</v>
      </c>
      <c r="F110" s="22" t="s">
        <v>143</v>
      </c>
      <c r="G110" s="19" t="s">
        <v>256</v>
      </c>
      <c r="H110" s="19" t="s">
        <v>247</v>
      </c>
      <c r="I110" s="46">
        <v>11.299</v>
      </c>
      <c r="J110" s="23"/>
      <c r="K110" s="29" t="s">
        <v>161</v>
      </c>
      <c r="L110" s="23">
        <v>0</v>
      </c>
      <c r="M110" s="23"/>
      <c r="N110" s="23"/>
      <c r="O110" s="25">
        <v>0</v>
      </c>
      <c r="P110" s="26"/>
    </row>
    <row r="111" s="4" customFormat="1" ht="36" customHeight="1" spans="1:16">
      <c r="A111" s="18">
        <v>106</v>
      </c>
      <c r="B111" s="19" t="s">
        <v>245</v>
      </c>
      <c r="C111" s="20">
        <v>45847</v>
      </c>
      <c r="D111" s="21" t="s">
        <v>142</v>
      </c>
      <c r="E111" s="22">
        <v>0.0204</v>
      </c>
      <c r="F111" s="22" t="s">
        <v>143</v>
      </c>
      <c r="G111" s="19" t="s">
        <v>257</v>
      </c>
      <c r="H111" s="19" t="s">
        <v>247</v>
      </c>
      <c r="I111" s="46">
        <v>28.7209</v>
      </c>
      <c r="J111" s="23"/>
      <c r="K111" s="29" t="s">
        <v>161</v>
      </c>
      <c r="L111" s="23">
        <v>0</v>
      </c>
      <c r="M111" s="23"/>
      <c r="N111" s="23"/>
      <c r="O111" s="25">
        <v>0</v>
      </c>
      <c r="P111" s="26"/>
    </row>
    <row r="112" s="4" customFormat="1" ht="36" customHeight="1" spans="1:16">
      <c r="A112" s="18">
        <v>107</v>
      </c>
      <c r="B112" s="19" t="s">
        <v>245</v>
      </c>
      <c r="C112" s="20">
        <v>45847</v>
      </c>
      <c r="D112" s="21" t="s">
        <v>142</v>
      </c>
      <c r="E112" s="22">
        <v>0.0204</v>
      </c>
      <c r="F112" s="22" t="s">
        <v>143</v>
      </c>
      <c r="G112" s="19" t="s">
        <v>258</v>
      </c>
      <c r="H112" s="19" t="s">
        <v>247</v>
      </c>
      <c r="I112" s="46">
        <v>16.5384</v>
      </c>
      <c r="J112" s="23"/>
      <c r="K112" s="29" t="s">
        <v>161</v>
      </c>
      <c r="L112" s="23">
        <v>0</v>
      </c>
      <c r="M112" s="23"/>
      <c r="N112" s="23"/>
      <c r="O112" s="25">
        <v>0</v>
      </c>
      <c r="P112" s="26"/>
    </row>
    <row r="113" s="4" customFormat="1" ht="36" customHeight="1" spans="1:16">
      <c r="A113" s="18">
        <v>108</v>
      </c>
      <c r="B113" s="19" t="s">
        <v>245</v>
      </c>
      <c r="C113" s="20">
        <v>45847</v>
      </c>
      <c r="D113" s="21" t="s">
        <v>142</v>
      </c>
      <c r="E113" s="22">
        <v>0.0204</v>
      </c>
      <c r="F113" s="22" t="s">
        <v>143</v>
      </c>
      <c r="G113" s="19" t="s">
        <v>259</v>
      </c>
      <c r="H113" s="19" t="s">
        <v>247</v>
      </c>
      <c r="I113" s="46">
        <v>15.9987</v>
      </c>
      <c r="J113" s="23"/>
      <c r="K113" s="29" t="s">
        <v>161</v>
      </c>
      <c r="L113" s="23">
        <v>0</v>
      </c>
      <c r="M113" s="23"/>
      <c r="N113" s="23"/>
      <c r="O113" s="25">
        <v>0</v>
      </c>
      <c r="P113" s="26"/>
    </row>
    <row r="114" s="4" customFormat="1" ht="36" customHeight="1" spans="1:16">
      <c r="A114" s="18">
        <v>109</v>
      </c>
      <c r="B114" s="19" t="s">
        <v>245</v>
      </c>
      <c r="C114" s="20">
        <v>45847</v>
      </c>
      <c r="D114" s="21" t="s">
        <v>142</v>
      </c>
      <c r="E114" s="22">
        <v>0.0204</v>
      </c>
      <c r="F114" s="22" t="s">
        <v>143</v>
      </c>
      <c r="G114" s="19" t="s">
        <v>260</v>
      </c>
      <c r="H114" s="19" t="s">
        <v>247</v>
      </c>
      <c r="I114" s="46">
        <v>14</v>
      </c>
      <c r="J114" s="23"/>
      <c r="K114" s="29" t="s">
        <v>161</v>
      </c>
      <c r="L114" s="23">
        <v>0</v>
      </c>
      <c r="M114" s="23"/>
      <c r="N114" s="23"/>
      <c r="O114" s="25">
        <v>0</v>
      </c>
      <c r="P114" s="26"/>
    </row>
    <row r="115" s="4" customFormat="1" ht="36" customHeight="1" spans="1:16">
      <c r="A115" s="18">
        <v>110</v>
      </c>
      <c r="B115" s="19" t="s">
        <v>245</v>
      </c>
      <c r="C115" s="20">
        <v>45847</v>
      </c>
      <c r="D115" s="21" t="s">
        <v>142</v>
      </c>
      <c r="E115" s="22">
        <v>0.0204</v>
      </c>
      <c r="F115" s="22" t="s">
        <v>143</v>
      </c>
      <c r="G115" s="19" t="s">
        <v>261</v>
      </c>
      <c r="H115" s="19" t="s">
        <v>13</v>
      </c>
      <c r="I115" s="46">
        <v>10.7356</v>
      </c>
      <c r="J115" s="23"/>
      <c r="K115" s="29" t="s">
        <v>161</v>
      </c>
      <c r="L115" s="23">
        <v>0</v>
      </c>
      <c r="M115" s="23"/>
      <c r="N115" s="23"/>
      <c r="O115" s="25">
        <v>0</v>
      </c>
      <c r="P115" s="26"/>
    </row>
    <row r="116" s="4" customFormat="1" ht="36" customHeight="1" spans="1:16">
      <c r="A116" s="18">
        <v>111</v>
      </c>
      <c r="B116" s="19" t="s">
        <v>245</v>
      </c>
      <c r="C116" s="20">
        <v>45847</v>
      </c>
      <c r="D116" s="21" t="s">
        <v>142</v>
      </c>
      <c r="E116" s="22">
        <v>0.0204</v>
      </c>
      <c r="F116" s="22" t="s">
        <v>143</v>
      </c>
      <c r="G116" s="19" t="s">
        <v>262</v>
      </c>
      <c r="H116" s="19" t="s">
        <v>249</v>
      </c>
      <c r="I116" s="46">
        <v>8.0676</v>
      </c>
      <c r="J116" s="23"/>
      <c r="K116" s="29" t="s">
        <v>161</v>
      </c>
      <c r="L116" s="23">
        <v>0</v>
      </c>
      <c r="M116" s="23"/>
      <c r="N116" s="23"/>
      <c r="O116" s="25">
        <v>0</v>
      </c>
      <c r="P116" s="26"/>
    </row>
    <row r="117" s="4" customFormat="1" ht="36" customHeight="1" spans="1:16">
      <c r="A117" s="18">
        <v>112</v>
      </c>
      <c r="B117" s="19" t="s">
        <v>245</v>
      </c>
      <c r="C117" s="20">
        <v>45847</v>
      </c>
      <c r="D117" s="21" t="s">
        <v>142</v>
      </c>
      <c r="E117" s="22">
        <v>0.0204</v>
      </c>
      <c r="F117" s="22" t="s">
        <v>143</v>
      </c>
      <c r="G117" s="19" t="s">
        <v>263</v>
      </c>
      <c r="H117" s="19" t="s">
        <v>249</v>
      </c>
      <c r="I117" s="46">
        <v>2.4084</v>
      </c>
      <c r="J117" s="23"/>
      <c r="K117" s="29" t="s">
        <v>161</v>
      </c>
      <c r="L117" s="23">
        <v>0</v>
      </c>
      <c r="M117" s="23"/>
      <c r="N117" s="23"/>
      <c r="O117" s="25">
        <v>0</v>
      </c>
      <c r="P117" s="26"/>
    </row>
    <row r="118" s="4" customFormat="1" ht="36" customHeight="1" spans="1:16">
      <c r="A118" s="18">
        <v>113</v>
      </c>
      <c r="B118" s="19" t="s">
        <v>245</v>
      </c>
      <c r="C118" s="20">
        <v>45847</v>
      </c>
      <c r="D118" s="21" t="s">
        <v>142</v>
      </c>
      <c r="E118" s="22">
        <v>0.0204</v>
      </c>
      <c r="F118" s="22" t="s">
        <v>143</v>
      </c>
      <c r="G118" s="19" t="s">
        <v>264</v>
      </c>
      <c r="H118" s="19" t="s">
        <v>265</v>
      </c>
      <c r="I118" s="46">
        <v>448</v>
      </c>
      <c r="J118" s="23"/>
      <c r="K118" s="29" t="s">
        <v>161</v>
      </c>
      <c r="L118" s="23">
        <v>0</v>
      </c>
      <c r="M118" s="23"/>
      <c r="N118" s="23"/>
      <c r="O118" s="25">
        <v>0</v>
      </c>
      <c r="P118" s="26"/>
    </row>
    <row r="119" s="4" customFormat="1" ht="36" customHeight="1" spans="1:16">
      <c r="A119" s="18">
        <v>114</v>
      </c>
      <c r="B119" s="19" t="s">
        <v>245</v>
      </c>
      <c r="C119" s="20">
        <v>45847</v>
      </c>
      <c r="D119" s="21" t="s">
        <v>142</v>
      </c>
      <c r="E119" s="22">
        <v>0.0204</v>
      </c>
      <c r="F119" s="22" t="s">
        <v>143</v>
      </c>
      <c r="G119" s="19" t="s">
        <v>266</v>
      </c>
      <c r="H119" s="19" t="s">
        <v>247</v>
      </c>
      <c r="I119" s="46">
        <v>18.3664</v>
      </c>
      <c r="J119" s="23"/>
      <c r="K119" s="29" t="s">
        <v>161</v>
      </c>
      <c r="L119" s="23">
        <v>0</v>
      </c>
      <c r="M119" s="23"/>
      <c r="N119" s="23"/>
      <c r="O119" s="25">
        <v>0</v>
      </c>
      <c r="P119" s="26"/>
    </row>
    <row r="120" s="4" customFormat="1" ht="36" customHeight="1" spans="1:16">
      <c r="A120" s="18">
        <v>115</v>
      </c>
      <c r="B120" s="19" t="s">
        <v>245</v>
      </c>
      <c r="C120" s="20">
        <v>45847</v>
      </c>
      <c r="D120" s="21" t="s">
        <v>142</v>
      </c>
      <c r="E120" s="22">
        <v>0.0204</v>
      </c>
      <c r="F120" s="22" t="s">
        <v>143</v>
      </c>
      <c r="G120" s="19" t="s">
        <v>267</v>
      </c>
      <c r="H120" s="19" t="s">
        <v>247</v>
      </c>
      <c r="I120" s="46">
        <v>6.3709</v>
      </c>
      <c r="J120" s="23"/>
      <c r="K120" s="29" t="s">
        <v>161</v>
      </c>
      <c r="L120" s="23">
        <v>0</v>
      </c>
      <c r="M120" s="23"/>
      <c r="N120" s="23"/>
      <c r="O120" s="25">
        <v>0</v>
      </c>
      <c r="P120" s="26"/>
    </row>
    <row r="121" s="4" customFormat="1" ht="36" customHeight="1" spans="1:16">
      <c r="A121" s="18">
        <v>116</v>
      </c>
      <c r="B121" s="19" t="s">
        <v>245</v>
      </c>
      <c r="C121" s="20">
        <v>45847</v>
      </c>
      <c r="D121" s="21" t="s">
        <v>142</v>
      </c>
      <c r="E121" s="22">
        <v>0.0204</v>
      </c>
      <c r="F121" s="22" t="s">
        <v>143</v>
      </c>
      <c r="G121" s="19" t="s">
        <v>268</v>
      </c>
      <c r="H121" s="19" t="s">
        <v>247</v>
      </c>
      <c r="I121" s="46">
        <v>31.8228</v>
      </c>
      <c r="J121" s="23"/>
      <c r="K121" s="29" t="s">
        <v>161</v>
      </c>
      <c r="L121" s="23">
        <v>0</v>
      </c>
      <c r="M121" s="23"/>
      <c r="N121" s="23"/>
      <c r="O121" s="25">
        <v>0</v>
      </c>
      <c r="P121" s="26"/>
    </row>
    <row r="122" s="4" customFormat="1" ht="36" customHeight="1" spans="1:16">
      <c r="A122" s="18">
        <v>117</v>
      </c>
      <c r="B122" s="19" t="s">
        <v>245</v>
      </c>
      <c r="C122" s="20">
        <v>45847</v>
      </c>
      <c r="D122" s="21" t="s">
        <v>142</v>
      </c>
      <c r="E122" s="22">
        <v>0.0204</v>
      </c>
      <c r="F122" s="22" t="s">
        <v>143</v>
      </c>
      <c r="G122" s="19" t="s">
        <v>269</v>
      </c>
      <c r="H122" s="19" t="s">
        <v>247</v>
      </c>
      <c r="I122" s="46">
        <v>19.0473</v>
      </c>
      <c r="J122" s="23"/>
      <c r="K122" s="29" t="s">
        <v>161</v>
      </c>
      <c r="L122" s="23">
        <v>0</v>
      </c>
      <c r="M122" s="23"/>
      <c r="N122" s="23"/>
      <c r="O122" s="25">
        <v>0</v>
      </c>
      <c r="P122" s="26"/>
    </row>
    <row r="123" s="4" customFormat="1" ht="36" customHeight="1" spans="1:16">
      <c r="A123" s="18">
        <v>118</v>
      </c>
      <c r="B123" s="19" t="s">
        <v>245</v>
      </c>
      <c r="C123" s="20">
        <v>45847</v>
      </c>
      <c r="D123" s="21" t="s">
        <v>142</v>
      </c>
      <c r="E123" s="22">
        <v>0.0204</v>
      </c>
      <c r="F123" s="22" t="s">
        <v>143</v>
      </c>
      <c r="G123" s="19" t="s">
        <v>270</v>
      </c>
      <c r="H123" s="19" t="s">
        <v>247</v>
      </c>
      <c r="I123" s="46">
        <v>21.2309</v>
      </c>
      <c r="J123" s="23"/>
      <c r="K123" s="29" t="s">
        <v>161</v>
      </c>
      <c r="L123" s="23">
        <v>0</v>
      </c>
      <c r="M123" s="23"/>
      <c r="N123" s="23"/>
      <c r="O123" s="25">
        <v>0</v>
      </c>
      <c r="P123" s="26"/>
    </row>
    <row r="124" s="4" customFormat="1" ht="36" customHeight="1" spans="1:16">
      <c r="A124" s="18">
        <v>119</v>
      </c>
      <c r="B124" s="19" t="s">
        <v>245</v>
      </c>
      <c r="C124" s="20">
        <v>45847</v>
      </c>
      <c r="D124" s="21" t="s">
        <v>142</v>
      </c>
      <c r="E124" s="22">
        <v>0.0204</v>
      </c>
      <c r="F124" s="22" t="s">
        <v>143</v>
      </c>
      <c r="G124" s="19" t="s">
        <v>271</v>
      </c>
      <c r="H124" s="19" t="s">
        <v>247</v>
      </c>
      <c r="I124" s="46">
        <v>25.2138</v>
      </c>
      <c r="J124" s="23"/>
      <c r="K124" s="29" t="s">
        <v>161</v>
      </c>
      <c r="L124" s="23">
        <v>0</v>
      </c>
      <c r="M124" s="23"/>
      <c r="N124" s="23"/>
      <c r="O124" s="25">
        <v>0</v>
      </c>
      <c r="P124" s="26"/>
    </row>
    <row r="125" s="4" customFormat="1" ht="36" customHeight="1" spans="1:16">
      <c r="A125" s="18">
        <v>120</v>
      </c>
      <c r="B125" s="19" t="s">
        <v>245</v>
      </c>
      <c r="C125" s="20">
        <v>45847</v>
      </c>
      <c r="D125" s="21" t="s">
        <v>142</v>
      </c>
      <c r="E125" s="22">
        <v>0.0204</v>
      </c>
      <c r="F125" s="22" t="s">
        <v>143</v>
      </c>
      <c r="G125" s="19" t="s">
        <v>272</v>
      </c>
      <c r="H125" s="19" t="s">
        <v>247</v>
      </c>
      <c r="I125" s="46">
        <v>11.8237</v>
      </c>
      <c r="J125" s="23"/>
      <c r="K125" s="29" t="s">
        <v>161</v>
      </c>
      <c r="L125" s="23">
        <v>0</v>
      </c>
      <c r="M125" s="23"/>
      <c r="N125" s="23"/>
      <c r="O125" s="25">
        <v>0</v>
      </c>
      <c r="P125" s="26"/>
    </row>
    <row r="126" s="4" customFormat="1" ht="36" customHeight="1" spans="1:16">
      <c r="A126" s="18">
        <v>121</v>
      </c>
      <c r="B126" s="19" t="s">
        <v>245</v>
      </c>
      <c r="C126" s="20">
        <v>45847</v>
      </c>
      <c r="D126" s="21" t="s">
        <v>142</v>
      </c>
      <c r="E126" s="22">
        <v>0.0204</v>
      </c>
      <c r="F126" s="22" t="s">
        <v>143</v>
      </c>
      <c r="G126" s="19" t="s">
        <v>273</v>
      </c>
      <c r="H126" s="19" t="s">
        <v>249</v>
      </c>
      <c r="I126" s="46">
        <v>19.4568</v>
      </c>
      <c r="J126" s="23"/>
      <c r="K126" s="29" t="s">
        <v>161</v>
      </c>
      <c r="L126" s="23">
        <v>0</v>
      </c>
      <c r="M126" s="23"/>
      <c r="N126" s="23"/>
      <c r="O126" s="25">
        <v>0</v>
      </c>
      <c r="P126" s="26"/>
    </row>
    <row r="127" s="4" customFormat="1" ht="36" customHeight="1" spans="1:16">
      <c r="A127" s="18">
        <v>122</v>
      </c>
      <c r="B127" s="19" t="s">
        <v>245</v>
      </c>
      <c r="C127" s="20">
        <v>45847</v>
      </c>
      <c r="D127" s="21" t="s">
        <v>142</v>
      </c>
      <c r="E127" s="22">
        <v>0.0204</v>
      </c>
      <c r="F127" s="22" t="s">
        <v>143</v>
      </c>
      <c r="G127" s="19" t="s">
        <v>274</v>
      </c>
      <c r="H127" s="19" t="s">
        <v>29</v>
      </c>
      <c r="I127" s="46">
        <v>13.6431</v>
      </c>
      <c r="J127" s="23"/>
      <c r="K127" s="29" t="s">
        <v>161</v>
      </c>
      <c r="L127" s="23">
        <v>0</v>
      </c>
      <c r="M127" s="23"/>
      <c r="N127" s="23"/>
      <c r="O127" s="25">
        <v>0</v>
      </c>
      <c r="P127" s="26"/>
    </row>
    <row r="128" s="4" customFormat="1" ht="51" customHeight="1" spans="1:16">
      <c r="A128" s="18">
        <v>123</v>
      </c>
      <c r="B128" s="19" t="s">
        <v>245</v>
      </c>
      <c r="C128" s="20">
        <v>45847</v>
      </c>
      <c r="D128" s="21" t="s">
        <v>142</v>
      </c>
      <c r="E128" s="22">
        <v>0.0204</v>
      </c>
      <c r="F128" s="22" t="s">
        <v>143</v>
      </c>
      <c r="G128" s="19" t="s">
        <v>275</v>
      </c>
      <c r="H128" s="19" t="s">
        <v>29</v>
      </c>
      <c r="I128" s="46">
        <v>4.9056</v>
      </c>
      <c r="J128" s="23"/>
      <c r="K128" s="29" t="s">
        <v>161</v>
      </c>
      <c r="L128" s="23">
        <v>0</v>
      </c>
      <c r="M128" s="23"/>
      <c r="N128" s="23"/>
      <c r="O128" s="25">
        <v>0</v>
      </c>
      <c r="P128" s="26"/>
    </row>
    <row r="129" s="4" customFormat="1" ht="51" customHeight="1" spans="1:16">
      <c r="A129" s="18">
        <v>124</v>
      </c>
      <c r="B129" s="19" t="s">
        <v>245</v>
      </c>
      <c r="C129" s="20">
        <v>45847</v>
      </c>
      <c r="D129" s="21" t="s">
        <v>142</v>
      </c>
      <c r="E129" s="22">
        <v>0.0204</v>
      </c>
      <c r="F129" s="22" t="s">
        <v>143</v>
      </c>
      <c r="G129" s="19" t="s">
        <v>276</v>
      </c>
      <c r="H129" s="19" t="s">
        <v>29</v>
      </c>
      <c r="I129" s="46">
        <v>4.041</v>
      </c>
      <c r="J129" s="23"/>
      <c r="K129" s="29" t="s">
        <v>161</v>
      </c>
      <c r="L129" s="23">
        <v>0</v>
      </c>
      <c r="M129" s="23"/>
      <c r="N129" s="23"/>
      <c r="O129" s="25">
        <v>0</v>
      </c>
      <c r="P129" s="26"/>
    </row>
    <row r="130" s="4" customFormat="1" ht="36" customHeight="1" spans="1:16">
      <c r="A130" s="18">
        <v>125</v>
      </c>
      <c r="B130" s="19" t="s">
        <v>245</v>
      </c>
      <c r="C130" s="20">
        <v>45847</v>
      </c>
      <c r="D130" s="21" t="s">
        <v>142</v>
      </c>
      <c r="E130" s="22">
        <v>0.0204</v>
      </c>
      <c r="F130" s="22" t="s">
        <v>143</v>
      </c>
      <c r="G130" s="19" t="s">
        <v>277</v>
      </c>
      <c r="H130" s="19" t="s">
        <v>247</v>
      </c>
      <c r="I130" s="46">
        <v>12.6923</v>
      </c>
      <c r="J130" s="23"/>
      <c r="K130" s="29" t="s">
        <v>161</v>
      </c>
      <c r="L130" s="23">
        <v>0</v>
      </c>
      <c r="M130" s="23"/>
      <c r="N130" s="23"/>
      <c r="O130" s="25">
        <v>0</v>
      </c>
      <c r="P130" s="26"/>
    </row>
    <row r="131" s="4" customFormat="1" ht="36" customHeight="1" spans="1:16">
      <c r="A131" s="18">
        <v>126</v>
      </c>
      <c r="B131" s="19" t="s">
        <v>245</v>
      </c>
      <c r="C131" s="20">
        <v>45847</v>
      </c>
      <c r="D131" s="21" t="s">
        <v>142</v>
      </c>
      <c r="E131" s="22">
        <v>0.0204</v>
      </c>
      <c r="F131" s="22" t="s">
        <v>143</v>
      </c>
      <c r="G131" s="19" t="s">
        <v>278</v>
      </c>
      <c r="H131" s="19" t="s">
        <v>247</v>
      </c>
      <c r="I131" s="46">
        <v>15.5313</v>
      </c>
      <c r="J131" s="23"/>
      <c r="K131" s="29" t="s">
        <v>161</v>
      </c>
      <c r="L131" s="23">
        <v>0</v>
      </c>
      <c r="M131" s="23"/>
      <c r="N131" s="23"/>
      <c r="O131" s="25">
        <v>0</v>
      </c>
      <c r="P131" s="26"/>
    </row>
    <row r="132" s="4" customFormat="1" ht="36" customHeight="1" spans="1:16">
      <c r="A132" s="18">
        <v>127</v>
      </c>
      <c r="B132" s="19" t="s">
        <v>245</v>
      </c>
      <c r="C132" s="20">
        <v>45847</v>
      </c>
      <c r="D132" s="21" t="s">
        <v>142</v>
      </c>
      <c r="E132" s="22">
        <v>0.0204</v>
      </c>
      <c r="F132" s="22" t="s">
        <v>143</v>
      </c>
      <c r="G132" s="19" t="s">
        <v>279</v>
      </c>
      <c r="H132" s="19" t="s">
        <v>247</v>
      </c>
      <c r="I132" s="46">
        <v>11.9617</v>
      </c>
      <c r="J132" s="23"/>
      <c r="K132" s="29" t="s">
        <v>161</v>
      </c>
      <c r="L132" s="23">
        <v>0</v>
      </c>
      <c r="M132" s="23"/>
      <c r="N132" s="23"/>
      <c r="O132" s="25">
        <v>0</v>
      </c>
      <c r="P132" s="26"/>
    </row>
    <row r="133" s="4" customFormat="1" ht="36" customHeight="1" spans="1:16">
      <c r="A133" s="18">
        <v>128</v>
      </c>
      <c r="B133" s="19" t="s">
        <v>245</v>
      </c>
      <c r="C133" s="20">
        <v>45847</v>
      </c>
      <c r="D133" s="21" t="s">
        <v>142</v>
      </c>
      <c r="E133" s="22">
        <v>0.0204</v>
      </c>
      <c r="F133" s="22" t="s">
        <v>143</v>
      </c>
      <c r="G133" s="19" t="s">
        <v>280</v>
      </c>
      <c r="H133" s="19" t="s">
        <v>247</v>
      </c>
      <c r="I133" s="46">
        <v>23.8687</v>
      </c>
      <c r="J133" s="23"/>
      <c r="K133" s="29" t="s">
        <v>161</v>
      </c>
      <c r="L133" s="23">
        <v>0</v>
      </c>
      <c r="M133" s="23"/>
      <c r="N133" s="23"/>
      <c r="O133" s="25">
        <v>0</v>
      </c>
      <c r="P133" s="26"/>
    </row>
    <row r="134" s="4" customFormat="1" ht="36" customHeight="1" spans="1:16">
      <c r="A134" s="18">
        <v>129</v>
      </c>
      <c r="B134" s="19" t="s">
        <v>245</v>
      </c>
      <c r="C134" s="20">
        <v>45847</v>
      </c>
      <c r="D134" s="21" t="s">
        <v>142</v>
      </c>
      <c r="E134" s="22">
        <v>0.0204</v>
      </c>
      <c r="F134" s="22" t="s">
        <v>143</v>
      </c>
      <c r="G134" s="19" t="s">
        <v>281</v>
      </c>
      <c r="H134" s="19" t="s">
        <v>247</v>
      </c>
      <c r="I134" s="46">
        <v>16.3515</v>
      </c>
      <c r="J134" s="23"/>
      <c r="K134" s="29" t="s">
        <v>161</v>
      </c>
      <c r="L134" s="23">
        <v>0</v>
      </c>
      <c r="M134" s="23"/>
      <c r="N134" s="23"/>
      <c r="O134" s="25">
        <v>0</v>
      </c>
      <c r="P134" s="26"/>
    </row>
    <row r="135" s="4" customFormat="1" ht="36" customHeight="1" spans="1:16">
      <c r="A135" s="18">
        <v>130</v>
      </c>
      <c r="B135" s="19" t="s">
        <v>245</v>
      </c>
      <c r="C135" s="20">
        <v>45847</v>
      </c>
      <c r="D135" s="21" t="s">
        <v>142</v>
      </c>
      <c r="E135" s="22">
        <v>0.0204</v>
      </c>
      <c r="F135" s="22" t="s">
        <v>143</v>
      </c>
      <c r="G135" s="19" t="s">
        <v>282</v>
      </c>
      <c r="H135" s="19" t="s">
        <v>249</v>
      </c>
      <c r="I135" s="46">
        <v>1.4933</v>
      </c>
      <c r="J135" s="23"/>
      <c r="K135" s="29" t="s">
        <v>161</v>
      </c>
      <c r="L135" s="23">
        <v>0</v>
      </c>
      <c r="M135" s="23"/>
      <c r="N135" s="23"/>
      <c r="O135" s="25">
        <v>0</v>
      </c>
      <c r="P135" s="26"/>
    </row>
    <row r="136" s="4" customFormat="1" ht="36" customHeight="1" spans="1:16">
      <c r="A136" s="18">
        <v>131</v>
      </c>
      <c r="B136" s="19" t="s">
        <v>245</v>
      </c>
      <c r="C136" s="20">
        <v>45847</v>
      </c>
      <c r="D136" s="21" t="s">
        <v>142</v>
      </c>
      <c r="E136" s="22">
        <v>0.0204</v>
      </c>
      <c r="F136" s="22" t="s">
        <v>143</v>
      </c>
      <c r="G136" s="19" t="s">
        <v>283</v>
      </c>
      <c r="H136" s="19" t="s">
        <v>249</v>
      </c>
      <c r="I136" s="46">
        <v>4.1551</v>
      </c>
      <c r="J136" s="23"/>
      <c r="K136" s="29" t="s">
        <v>161</v>
      </c>
      <c r="L136" s="23">
        <v>0</v>
      </c>
      <c r="M136" s="23"/>
      <c r="N136" s="23"/>
      <c r="O136" s="25">
        <v>0</v>
      </c>
      <c r="P136" s="26"/>
    </row>
    <row r="137" s="4" customFormat="1" ht="36" customHeight="1" spans="1:16">
      <c r="A137" s="18">
        <v>132</v>
      </c>
      <c r="B137" s="19" t="s">
        <v>245</v>
      </c>
      <c r="C137" s="20">
        <v>45847</v>
      </c>
      <c r="D137" s="21" t="s">
        <v>142</v>
      </c>
      <c r="E137" s="22">
        <v>0.0204</v>
      </c>
      <c r="F137" s="22" t="s">
        <v>143</v>
      </c>
      <c r="G137" s="19" t="s">
        <v>284</v>
      </c>
      <c r="H137" s="19" t="s">
        <v>16</v>
      </c>
      <c r="I137" s="46">
        <v>28.728</v>
      </c>
      <c r="J137" s="23"/>
      <c r="K137" s="29" t="s">
        <v>161</v>
      </c>
      <c r="L137" s="23">
        <v>0</v>
      </c>
      <c r="M137" s="23"/>
      <c r="N137" s="23"/>
      <c r="O137" s="25">
        <v>0</v>
      </c>
      <c r="P137" s="26"/>
    </row>
    <row r="138" s="4" customFormat="1" ht="36" customHeight="1" spans="1:16">
      <c r="A138" s="18">
        <v>133</v>
      </c>
      <c r="B138" s="19" t="s">
        <v>245</v>
      </c>
      <c r="C138" s="20">
        <v>45847</v>
      </c>
      <c r="D138" s="21" t="s">
        <v>142</v>
      </c>
      <c r="E138" s="22">
        <v>0.0204</v>
      </c>
      <c r="F138" s="22" t="s">
        <v>143</v>
      </c>
      <c r="G138" s="19" t="s">
        <v>285</v>
      </c>
      <c r="H138" s="19" t="s">
        <v>286</v>
      </c>
      <c r="I138" s="46">
        <v>9.7359</v>
      </c>
      <c r="J138" s="23"/>
      <c r="K138" s="29" t="s">
        <v>161</v>
      </c>
      <c r="L138" s="23">
        <v>0</v>
      </c>
      <c r="M138" s="23"/>
      <c r="N138" s="23"/>
      <c r="O138" s="25">
        <v>0</v>
      </c>
      <c r="P138" s="26"/>
    </row>
    <row r="139" s="4" customFormat="1" ht="36" customHeight="1" spans="1:16">
      <c r="A139" s="18">
        <v>134</v>
      </c>
      <c r="B139" s="19" t="s">
        <v>245</v>
      </c>
      <c r="C139" s="20">
        <v>45847</v>
      </c>
      <c r="D139" s="21" t="s">
        <v>142</v>
      </c>
      <c r="E139" s="22">
        <v>0.0204</v>
      </c>
      <c r="F139" s="22" t="s">
        <v>143</v>
      </c>
      <c r="G139" s="19" t="s">
        <v>287</v>
      </c>
      <c r="H139" s="19" t="s">
        <v>29</v>
      </c>
      <c r="I139" s="46">
        <v>11.6754</v>
      </c>
      <c r="J139" s="23"/>
      <c r="K139" s="29" t="s">
        <v>161</v>
      </c>
      <c r="L139" s="23">
        <v>0</v>
      </c>
      <c r="M139" s="23"/>
      <c r="N139" s="23"/>
      <c r="O139" s="25">
        <v>0</v>
      </c>
      <c r="P139" s="26"/>
    </row>
    <row r="140" s="4" customFormat="1" ht="36" customHeight="1" spans="1:16">
      <c r="A140" s="18">
        <v>135</v>
      </c>
      <c r="B140" s="19" t="s">
        <v>245</v>
      </c>
      <c r="C140" s="20">
        <v>45847</v>
      </c>
      <c r="D140" s="21" t="s">
        <v>142</v>
      </c>
      <c r="E140" s="22">
        <v>0.0204</v>
      </c>
      <c r="F140" s="22" t="s">
        <v>143</v>
      </c>
      <c r="G140" s="19" t="s">
        <v>288</v>
      </c>
      <c r="H140" s="19" t="s">
        <v>29</v>
      </c>
      <c r="I140" s="46">
        <v>13.6221</v>
      </c>
      <c r="J140" s="23"/>
      <c r="K140" s="29" t="s">
        <v>161</v>
      </c>
      <c r="L140" s="23">
        <v>0</v>
      </c>
      <c r="M140" s="23"/>
      <c r="N140" s="23"/>
      <c r="O140" s="25">
        <v>0</v>
      </c>
      <c r="P140" s="26"/>
    </row>
    <row r="141" s="4" customFormat="1" ht="36" customHeight="1" spans="1:16">
      <c r="A141" s="18">
        <v>136</v>
      </c>
      <c r="B141" s="19" t="s">
        <v>245</v>
      </c>
      <c r="C141" s="20">
        <v>45847</v>
      </c>
      <c r="D141" s="21" t="s">
        <v>142</v>
      </c>
      <c r="E141" s="22">
        <v>0.0204</v>
      </c>
      <c r="F141" s="22" t="s">
        <v>143</v>
      </c>
      <c r="G141" s="19" t="s">
        <v>289</v>
      </c>
      <c r="H141" s="19" t="s">
        <v>29</v>
      </c>
      <c r="I141" s="46">
        <v>5.3697</v>
      </c>
      <c r="J141" s="23"/>
      <c r="K141" s="29" t="s">
        <v>161</v>
      </c>
      <c r="L141" s="23">
        <v>0</v>
      </c>
      <c r="M141" s="23"/>
      <c r="N141" s="23"/>
      <c r="O141" s="25">
        <v>0</v>
      </c>
      <c r="P141" s="26"/>
    </row>
    <row r="142" s="4" customFormat="1" ht="36" customHeight="1" spans="1:16">
      <c r="A142" s="18">
        <v>137</v>
      </c>
      <c r="B142" s="19" t="s">
        <v>245</v>
      </c>
      <c r="C142" s="20">
        <v>45847</v>
      </c>
      <c r="D142" s="21" t="s">
        <v>142</v>
      </c>
      <c r="E142" s="22">
        <v>0.0204</v>
      </c>
      <c r="F142" s="22" t="s">
        <v>143</v>
      </c>
      <c r="G142" s="19" t="s">
        <v>290</v>
      </c>
      <c r="H142" s="19" t="s">
        <v>247</v>
      </c>
      <c r="I142" s="46">
        <v>5.4543</v>
      </c>
      <c r="J142" s="23"/>
      <c r="K142" s="29" t="s">
        <v>161</v>
      </c>
      <c r="L142" s="23">
        <v>0</v>
      </c>
      <c r="M142" s="23"/>
      <c r="N142" s="23"/>
      <c r="O142" s="25">
        <v>0</v>
      </c>
      <c r="P142" s="26"/>
    </row>
    <row r="143" s="4" customFormat="1" ht="36" customHeight="1" spans="1:16">
      <c r="A143" s="18">
        <v>138</v>
      </c>
      <c r="B143" s="19" t="s">
        <v>245</v>
      </c>
      <c r="C143" s="20">
        <v>45847</v>
      </c>
      <c r="D143" s="21" t="s">
        <v>142</v>
      </c>
      <c r="E143" s="22">
        <v>0.0204</v>
      </c>
      <c r="F143" s="22" t="s">
        <v>143</v>
      </c>
      <c r="G143" s="19" t="s">
        <v>291</v>
      </c>
      <c r="H143" s="19" t="s">
        <v>247</v>
      </c>
      <c r="I143" s="46">
        <v>6.3015</v>
      </c>
      <c r="J143" s="23"/>
      <c r="K143" s="29" t="s">
        <v>161</v>
      </c>
      <c r="L143" s="23">
        <v>0</v>
      </c>
      <c r="M143" s="23"/>
      <c r="N143" s="23"/>
      <c r="O143" s="25">
        <v>0</v>
      </c>
      <c r="P143" s="26"/>
    </row>
    <row r="144" s="4" customFormat="1" ht="36" customHeight="1" spans="1:16">
      <c r="A144" s="18">
        <v>139</v>
      </c>
      <c r="B144" s="19" t="s">
        <v>245</v>
      </c>
      <c r="C144" s="20">
        <v>45847</v>
      </c>
      <c r="D144" s="21" t="s">
        <v>142</v>
      </c>
      <c r="E144" s="22">
        <v>0.0204</v>
      </c>
      <c r="F144" s="22" t="s">
        <v>143</v>
      </c>
      <c r="G144" s="19" t="s">
        <v>292</v>
      </c>
      <c r="H144" s="19" t="s">
        <v>247</v>
      </c>
      <c r="I144" s="46">
        <v>28.7462</v>
      </c>
      <c r="J144" s="23"/>
      <c r="K144" s="29" t="s">
        <v>161</v>
      </c>
      <c r="L144" s="23">
        <v>0</v>
      </c>
      <c r="M144" s="23"/>
      <c r="N144" s="23"/>
      <c r="O144" s="25">
        <v>0</v>
      </c>
      <c r="P144" s="26"/>
    </row>
    <row r="145" s="4" customFormat="1" ht="36" customHeight="1" spans="1:16">
      <c r="A145" s="18">
        <v>140</v>
      </c>
      <c r="B145" s="19" t="s">
        <v>245</v>
      </c>
      <c r="C145" s="20">
        <v>45847</v>
      </c>
      <c r="D145" s="21" t="s">
        <v>142</v>
      </c>
      <c r="E145" s="22">
        <v>0.0204</v>
      </c>
      <c r="F145" s="22" t="s">
        <v>143</v>
      </c>
      <c r="G145" s="19" t="s">
        <v>293</v>
      </c>
      <c r="H145" s="19" t="s">
        <v>247</v>
      </c>
      <c r="I145" s="46">
        <v>16.6069</v>
      </c>
      <c r="J145" s="23"/>
      <c r="K145" s="29" t="s">
        <v>161</v>
      </c>
      <c r="L145" s="23">
        <v>0</v>
      </c>
      <c r="M145" s="23"/>
      <c r="N145" s="23"/>
      <c r="O145" s="25">
        <v>0</v>
      </c>
      <c r="P145" s="26"/>
    </row>
    <row r="146" s="4" customFormat="1" ht="36" customHeight="1" spans="1:16">
      <c r="A146" s="18">
        <v>141</v>
      </c>
      <c r="B146" s="19" t="s">
        <v>245</v>
      </c>
      <c r="C146" s="20">
        <v>45847</v>
      </c>
      <c r="D146" s="21" t="s">
        <v>142</v>
      </c>
      <c r="E146" s="22">
        <v>0.0204</v>
      </c>
      <c r="F146" s="22" t="s">
        <v>143</v>
      </c>
      <c r="G146" s="19" t="s">
        <v>294</v>
      </c>
      <c r="H146" s="19" t="s">
        <v>247</v>
      </c>
      <c r="I146" s="46">
        <v>32.4359</v>
      </c>
      <c r="J146" s="23"/>
      <c r="K146" s="29" t="s">
        <v>161</v>
      </c>
      <c r="L146" s="23">
        <v>0</v>
      </c>
      <c r="M146" s="23"/>
      <c r="N146" s="23"/>
      <c r="O146" s="25">
        <v>0</v>
      </c>
      <c r="P146" s="26"/>
    </row>
    <row r="147" s="4" customFormat="1" ht="36" customHeight="1" spans="1:16">
      <c r="A147" s="18">
        <v>142</v>
      </c>
      <c r="B147" s="19" t="s">
        <v>245</v>
      </c>
      <c r="C147" s="20">
        <v>45847</v>
      </c>
      <c r="D147" s="21" t="s">
        <v>142</v>
      </c>
      <c r="E147" s="22">
        <v>0.0204</v>
      </c>
      <c r="F147" s="22" t="s">
        <v>143</v>
      </c>
      <c r="G147" s="19" t="s">
        <v>295</v>
      </c>
      <c r="H147" s="19" t="s">
        <v>247</v>
      </c>
      <c r="I147" s="46">
        <v>33.9184</v>
      </c>
      <c r="J147" s="23"/>
      <c r="K147" s="29" t="s">
        <v>161</v>
      </c>
      <c r="L147" s="23">
        <v>0</v>
      </c>
      <c r="M147" s="23"/>
      <c r="N147" s="23"/>
      <c r="O147" s="25">
        <v>0</v>
      </c>
      <c r="P147" s="26"/>
    </row>
    <row r="148" s="4" customFormat="1" ht="36" customHeight="1" spans="1:16">
      <c r="A148" s="18">
        <v>143</v>
      </c>
      <c r="B148" s="19" t="s">
        <v>245</v>
      </c>
      <c r="C148" s="20">
        <v>45847</v>
      </c>
      <c r="D148" s="21" t="s">
        <v>142</v>
      </c>
      <c r="E148" s="22">
        <v>0.0204</v>
      </c>
      <c r="F148" s="22" t="s">
        <v>143</v>
      </c>
      <c r="G148" s="19" t="s">
        <v>296</v>
      </c>
      <c r="H148" s="19" t="s">
        <v>247</v>
      </c>
      <c r="I148" s="46">
        <v>25.1121</v>
      </c>
      <c r="J148" s="23"/>
      <c r="K148" s="29" t="s">
        <v>161</v>
      </c>
      <c r="L148" s="23">
        <v>0</v>
      </c>
      <c r="M148" s="23"/>
      <c r="N148" s="23"/>
      <c r="O148" s="25">
        <v>0</v>
      </c>
      <c r="P148" s="26"/>
    </row>
    <row r="149" s="4" customFormat="1" ht="36" customHeight="1" spans="1:16">
      <c r="A149" s="18">
        <v>144</v>
      </c>
      <c r="B149" s="19" t="s">
        <v>245</v>
      </c>
      <c r="C149" s="20">
        <v>45847</v>
      </c>
      <c r="D149" s="21" t="s">
        <v>142</v>
      </c>
      <c r="E149" s="22">
        <v>0.0204</v>
      </c>
      <c r="F149" s="22" t="s">
        <v>143</v>
      </c>
      <c r="G149" s="19" t="s">
        <v>297</v>
      </c>
      <c r="H149" s="19" t="s">
        <v>247</v>
      </c>
      <c r="I149" s="46">
        <v>21.6334</v>
      </c>
      <c r="J149" s="23"/>
      <c r="K149" s="29" t="s">
        <v>161</v>
      </c>
      <c r="L149" s="23">
        <v>0</v>
      </c>
      <c r="M149" s="23"/>
      <c r="N149" s="23"/>
      <c r="O149" s="25">
        <v>0</v>
      </c>
      <c r="P149" s="26"/>
    </row>
    <row r="150" s="4" customFormat="1" ht="36" customHeight="1" spans="1:16">
      <c r="A150" s="18">
        <v>145</v>
      </c>
      <c r="B150" s="19" t="s">
        <v>245</v>
      </c>
      <c r="C150" s="20">
        <v>45847</v>
      </c>
      <c r="D150" s="21" t="s">
        <v>142</v>
      </c>
      <c r="E150" s="22">
        <v>0.0204</v>
      </c>
      <c r="F150" s="22" t="s">
        <v>143</v>
      </c>
      <c r="G150" s="19" t="s">
        <v>298</v>
      </c>
      <c r="H150" s="19" t="s">
        <v>247</v>
      </c>
      <c r="I150" s="46">
        <v>25.2896</v>
      </c>
      <c r="J150" s="23"/>
      <c r="K150" s="29" t="s">
        <v>161</v>
      </c>
      <c r="L150" s="23">
        <v>0</v>
      </c>
      <c r="M150" s="23"/>
      <c r="N150" s="23"/>
      <c r="O150" s="25">
        <v>0</v>
      </c>
      <c r="P150" s="26"/>
    </row>
    <row r="151" s="4" customFormat="1" ht="36" customHeight="1" spans="1:16">
      <c r="A151" s="18">
        <v>146</v>
      </c>
      <c r="B151" s="19" t="s">
        <v>245</v>
      </c>
      <c r="C151" s="20">
        <v>45847</v>
      </c>
      <c r="D151" s="21" t="s">
        <v>142</v>
      </c>
      <c r="E151" s="22">
        <v>0.0204</v>
      </c>
      <c r="F151" s="22" t="s">
        <v>143</v>
      </c>
      <c r="G151" s="19" t="s">
        <v>299</v>
      </c>
      <c r="H151" s="19" t="s">
        <v>249</v>
      </c>
      <c r="I151" s="46">
        <v>3.1356</v>
      </c>
      <c r="J151" s="23"/>
      <c r="K151" s="29" t="s">
        <v>161</v>
      </c>
      <c r="L151" s="23">
        <v>0</v>
      </c>
      <c r="M151" s="23"/>
      <c r="N151" s="23"/>
      <c r="O151" s="25">
        <v>0</v>
      </c>
      <c r="P151" s="26"/>
    </row>
    <row r="152" s="4" customFormat="1" ht="36" customHeight="1" spans="1:16">
      <c r="A152" s="18">
        <v>147</v>
      </c>
      <c r="B152" s="19" t="s">
        <v>245</v>
      </c>
      <c r="C152" s="20">
        <v>45847</v>
      </c>
      <c r="D152" s="21" t="s">
        <v>142</v>
      </c>
      <c r="E152" s="22">
        <v>0.0204</v>
      </c>
      <c r="F152" s="22" t="s">
        <v>143</v>
      </c>
      <c r="G152" s="19" t="s">
        <v>300</v>
      </c>
      <c r="H152" s="19" t="s">
        <v>249</v>
      </c>
      <c r="I152" s="46">
        <v>19.0553</v>
      </c>
      <c r="J152" s="23"/>
      <c r="K152" s="29" t="s">
        <v>161</v>
      </c>
      <c r="L152" s="23">
        <v>0</v>
      </c>
      <c r="M152" s="23"/>
      <c r="N152" s="23"/>
      <c r="O152" s="25">
        <v>0</v>
      </c>
      <c r="P152" s="26"/>
    </row>
    <row r="153" s="4" customFormat="1" ht="36" customHeight="1" spans="1:16">
      <c r="A153" s="18">
        <v>148</v>
      </c>
      <c r="B153" s="19" t="s">
        <v>245</v>
      </c>
      <c r="C153" s="20">
        <v>45847</v>
      </c>
      <c r="D153" s="21" t="s">
        <v>142</v>
      </c>
      <c r="E153" s="22">
        <v>0.0204</v>
      </c>
      <c r="F153" s="22" t="s">
        <v>143</v>
      </c>
      <c r="G153" s="19" t="s">
        <v>301</v>
      </c>
      <c r="H153" s="19" t="s">
        <v>29</v>
      </c>
      <c r="I153" s="46">
        <v>7.2902</v>
      </c>
      <c r="J153" s="23"/>
      <c r="K153" s="29" t="s">
        <v>161</v>
      </c>
      <c r="L153" s="23">
        <v>0</v>
      </c>
      <c r="M153" s="23"/>
      <c r="N153" s="23"/>
      <c r="O153" s="25">
        <v>0</v>
      </c>
      <c r="P153" s="26"/>
    </row>
    <row r="154" s="4" customFormat="1" ht="36" customHeight="1" spans="1:16">
      <c r="A154" s="18">
        <v>149</v>
      </c>
      <c r="B154" s="19" t="s">
        <v>245</v>
      </c>
      <c r="C154" s="20">
        <v>45847</v>
      </c>
      <c r="D154" s="21" t="s">
        <v>142</v>
      </c>
      <c r="E154" s="22">
        <v>0.0204</v>
      </c>
      <c r="F154" s="22" t="s">
        <v>143</v>
      </c>
      <c r="G154" s="19" t="s">
        <v>302</v>
      </c>
      <c r="H154" s="19" t="s">
        <v>247</v>
      </c>
      <c r="I154" s="46">
        <v>8.74</v>
      </c>
      <c r="J154" s="23"/>
      <c r="K154" s="29" t="s">
        <v>161</v>
      </c>
      <c r="L154" s="23">
        <v>0</v>
      </c>
      <c r="M154" s="23"/>
      <c r="N154" s="23"/>
      <c r="O154" s="25">
        <v>0</v>
      </c>
      <c r="P154" s="26"/>
    </row>
    <row r="155" s="4" customFormat="1" ht="51" customHeight="1" spans="1:16">
      <c r="A155" s="18">
        <v>150</v>
      </c>
      <c r="B155" s="19" t="s">
        <v>245</v>
      </c>
      <c r="C155" s="20">
        <v>45847</v>
      </c>
      <c r="D155" s="21" t="s">
        <v>142</v>
      </c>
      <c r="E155" s="22">
        <v>0.0204</v>
      </c>
      <c r="F155" s="22" t="s">
        <v>143</v>
      </c>
      <c r="G155" s="19" t="s">
        <v>303</v>
      </c>
      <c r="H155" s="19" t="s">
        <v>247</v>
      </c>
      <c r="I155" s="46">
        <v>15.609</v>
      </c>
      <c r="J155" s="23"/>
      <c r="K155" s="29" t="s">
        <v>161</v>
      </c>
      <c r="L155" s="23">
        <v>0</v>
      </c>
      <c r="M155" s="23"/>
      <c r="N155" s="23"/>
      <c r="O155" s="25">
        <v>0</v>
      </c>
      <c r="P155" s="26"/>
    </row>
    <row r="156" s="4" customFormat="1" ht="36" customHeight="1" spans="1:16">
      <c r="A156" s="18">
        <v>151</v>
      </c>
      <c r="B156" s="19" t="s">
        <v>245</v>
      </c>
      <c r="C156" s="20">
        <v>45847</v>
      </c>
      <c r="D156" s="21" t="s">
        <v>142</v>
      </c>
      <c r="E156" s="22">
        <v>0.0204</v>
      </c>
      <c r="F156" s="22" t="s">
        <v>143</v>
      </c>
      <c r="G156" s="19" t="s">
        <v>304</v>
      </c>
      <c r="H156" s="19" t="s">
        <v>249</v>
      </c>
      <c r="I156" s="46">
        <v>4.6494</v>
      </c>
      <c r="J156" s="23"/>
      <c r="K156" s="29" t="s">
        <v>161</v>
      </c>
      <c r="L156" s="23">
        <v>0</v>
      </c>
      <c r="M156" s="23"/>
      <c r="N156" s="23"/>
      <c r="O156" s="25">
        <v>0</v>
      </c>
      <c r="P156" s="26"/>
    </row>
    <row r="157" s="4" customFormat="1" ht="36" customHeight="1" spans="1:16">
      <c r="A157" s="18">
        <v>152</v>
      </c>
      <c r="B157" s="19" t="s">
        <v>245</v>
      </c>
      <c r="C157" s="20">
        <v>45847</v>
      </c>
      <c r="D157" s="21" t="s">
        <v>142</v>
      </c>
      <c r="E157" s="22">
        <v>0.0204</v>
      </c>
      <c r="F157" s="22" t="s">
        <v>143</v>
      </c>
      <c r="G157" s="19" t="s">
        <v>305</v>
      </c>
      <c r="H157" s="19" t="s">
        <v>249</v>
      </c>
      <c r="I157" s="46">
        <v>8.6029</v>
      </c>
      <c r="J157" s="23"/>
      <c r="K157" s="29" t="s">
        <v>161</v>
      </c>
      <c r="L157" s="23">
        <v>0</v>
      </c>
      <c r="M157" s="23"/>
      <c r="N157" s="23"/>
      <c r="O157" s="25">
        <v>0</v>
      </c>
      <c r="P157" s="26"/>
    </row>
    <row r="158" s="4" customFormat="1" ht="36" customHeight="1" spans="1:16">
      <c r="A158" s="18">
        <v>153</v>
      </c>
      <c r="B158" s="19" t="s">
        <v>245</v>
      </c>
      <c r="C158" s="20">
        <v>45847</v>
      </c>
      <c r="D158" s="21" t="s">
        <v>142</v>
      </c>
      <c r="E158" s="22">
        <v>0.0204</v>
      </c>
      <c r="F158" s="22" t="s">
        <v>143</v>
      </c>
      <c r="G158" s="19" t="s">
        <v>306</v>
      </c>
      <c r="H158" s="19" t="s">
        <v>249</v>
      </c>
      <c r="I158" s="46">
        <v>16.9991</v>
      </c>
      <c r="J158" s="23"/>
      <c r="K158" s="29" t="s">
        <v>161</v>
      </c>
      <c r="L158" s="23">
        <v>0</v>
      </c>
      <c r="M158" s="23"/>
      <c r="N158" s="23"/>
      <c r="O158" s="25">
        <v>0</v>
      </c>
      <c r="P158" s="26"/>
    </row>
    <row r="159" s="4" customFormat="1" ht="36" customHeight="1" spans="1:16">
      <c r="A159" s="18">
        <v>154</v>
      </c>
      <c r="B159" s="19" t="s">
        <v>245</v>
      </c>
      <c r="C159" s="20">
        <v>45847</v>
      </c>
      <c r="D159" s="21" t="s">
        <v>142</v>
      </c>
      <c r="E159" s="22">
        <v>0.0204</v>
      </c>
      <c r="F159" s="22" t="s">
        <v>143</v>
      </c>
      <c r="G159" s="19" t="s">
        <v>307</v>
      </c>
      <c r="H159" s="19" t="s">
        <v>249</v>
      </c>
      <c r="I159" s="46">
        <v>9.5532</v>
      </c>
      <c r="J159" s="23"/>
      <c r="K159" s="29" t="s">
        <v>161</v>
      </c>
      <c r="L159" s="23">
        <v>0</v>
      </c>
      <c r="M159" s="23"/>
      <c r="N159" s="23"/>
      <c r="O159" s="25">
        <v>0</v>
      </c>
      <c r="P159" s="26"/>
    </row>
    <row r="160" s="4" customFormat="1" ht="36" customHeight="1" spans="1:16">
      <c r="A160" s="18">
        <v>155</v>
      </c>
      <c r="B160" s="19" t="s">
        <v>245</v>
      </c>
      <c r="C160" s="20">
        <v>45847</v>
      </c>
      <c r="D160" s="21" t="s">
        <v>142</v>
      </c>
      <c r="E160" s="22">
        <v>0.0204</v>
      </c>
      <c r="F160" s="22" t="s">
        <v>143</v>
      </c>
      <c r="G160" s="19" t="s">
        <v>308</v>
      </c>
      <c r="H160" s="19" t="s">
        <v>249</v>
      </c>
      <c r="I160" s="46">
        <v>4.5625</v>
      </c>
      <c r="J160" s="23"/>
      <c r="K160" s="29" t="s">
        <v>161</v>
      </c>
      <c r="L160" s="23">
        <v>0</v>
      </c>
      <c r="M160" s="23"/>
      <c r="N160" s="23"/>
      <c r="O160" s="25">
        <v>0</v>
      </c>
      <c r="P160" s="26"/>
    </row>
    <row r="161" s="4" customFormat="1" ht="51" customHeight="1" spans="1:16">
      <c r="A161" s="18">
        <v>156</v>
      </c>
      <c r="B161" s="19" t="s">
        <v>245</v>
      </c>
      <c r="C161" s="20">
        <v>45847</v>
      </c>
      <c r="D161" s="21" t="s">
        <v>142</v>
      </c>
      <c r="E161" s="22">
        <v>0.0204</v>
      </c>
      <c r="F161" s="22" t="s">
        <v>143</v>
      </c>
      <c r="G161" s="19" t="s">
        <v>309</v>
      </c>
      <c r="H161" s="19" t="s">
        <v>310</v>
      </c>
      <c r="I161" s="46">
        <v>11</v>
      </c>
      <c r="J161" s="23"/>
      <c r="K161" s="29" t="s">
        <v>161</v>
      </c>
      <c r="L161" s="23">
        <v>0</v>
      </c>
      <c r="M161" s="23"/>
      <c r="N161" s="23"/>
      <c r="O161" s="25">
        <v>0</v>
      </c>
      <c r="P161" s="26"/>
    </row>
    <row r="162" s="4" customFormat="1" ht="36" customHeight="1" spans="1:16">
      <c r="A162" s="18">
        <v>157</v>
      </c>
      <c r="B162" s="19" t="s">
        <v>245</v>
      </c>
      <c r="C162" s="20">
        <v>45847</v>
      </c>
      <c r="D162" s="21" t="s">
        <v>142</v>
      </c>
      <c r="E162" s="22">
        <v>0.0204</v>
      </c>
      <c r="F162" s="22" t="s">
        <v>143</v>
      </c>
      <c r="G162" s="19" t="s">
        <v>311</v>
      </c>
      <c r="H162" s="19" t="s">
        <v>249</v>
      </c>
      <c r="I162" s="46">
        <v>15.9191</v>
      </c>
      <c r="J162" s="23"/>
      <c r="K162" s="29" t="s">
        <v>161</v>
      </c>
      <c r="L162" s="23">
        <v>0</v>
      </c>
      <c r="M162" s="23"/>
      <c r="N162" s="23"/>
      <c r="O162" s="25">
        <v>0</v>
      </c>
      <c r="P162" s="26"/>
    </row>
    <row r="163" s="4" customFormat="1" ht="36" customHeight="1" spans="1:16">
      <c r="A163" s="18">
        <v>158</v>
      </c>
      <c r="B163" s="19" t="s">
        <v>245</v>
      </c>
      <c r="C163" s="20">
        <v>45847</v>
      </c>
      <c r="D163" s="21" t="s">
        <v>142</v>
      </c>
      <c r="E163" s="22">
        <v>0.0204</v>
      </c>
      <c r="F163" s="22" t="s">
        <v>143</v>
      </c>
      <c r="G163" s="19" t="s">
        <v>312</v>
      </c>
      <c r="H163" s="19" t="s">
        <v>249</v>
      </c>
      <c r="I163" s="46">
        <v>2.742</v>
      </c>
      <c r="J163" s="23"/>
      <c r="K163" s="29" t="s">
        <v>161</v>
      </c>
      <c r="L163" s="23">
        <v>0</v>
      </c>
      <c r="M163" s="23"/>
      <c r="N163" s="23"/>
      <c r="O163" s="25">
        <v>0</v>
      </c>
      <c r="P163" s="26"/>
    </row>
    <row r="164" s="4" customFormat="1" ht="40" customHeight="1" spans="1:16">
      <c r="A164" s="18">
        <v>159</v>
      </c>
      <c r="B164" s="19" t="s">
        <v>245</v>
      </c>
      <c r="C164" s="20">
        <v>45847</v>
      </c>
      <c r="D164" s="21" t="s">
        <v>142</v>
      </c>
      <c r="E164" s="22">
        <v>0.0204</v>
      </c>
      <c r="F164" s="22" t="s">
        <v>143</v>
      </c>
      <c r="G164" s="19" t="s">
        <v>313</v>
      </c>
      <c r="H164" s="19" t="s">
        <v>29</v>
      </c>
      <c r="I164" s="46">
        <v>8.9711</v>
      </c>
      <c r="J164" s="23"/>
      <c r="K164" s="29" t="s">
        <v>161</v>
      </c>
      <c r="L164" s="23">
        <v>0</v>
      </c>
      <c r="M164" s="23"/>
      <c r="N164" s="23"/>
      <c r="O164" s="25">
        <v>0</v>
      </c>
      <c r="P164" s="26"/>
    </row>
    <row r="165" s="4" customFormat="1" ht="40" customHeight="1" spans="1:16">
      <c r="A165" s="18">
        <v>160</v>
      </c>
      <c r="B165" s="19" t="s">
        <v>245</v>
      </c>
      <c r="C165" s="20">
        <v>45847</v>
      </c>
      <c r="D165" s="21" t="s">
        <v>142</v>
      </c>
      <c r="E165" s="22">
        <v>0.0204</v>
      </c>
      <c r="F165" s="22" t="s">
        <v>143</v>
      </c>
      <c r="G165" s="19" t="s">
        <v>314</v>
      </c>
      <c r="H165" s="19" t="s">
        <v>29</v>
      </c>
      <c r="I165" s="46">
        <v>11.423</v>
      </c>
      <c r="J165" s="23"/>
      <c r="K165" s="29" t="s">
        <v>161</v>
      </c>
      <c r="L165" s="23">
        <v>0</v>
      </c>
      <c r="M165" s="23"/>
      <c r="N165" s="23"/>
      <c r="O165" s="25">
        <v>0</v>
      </c>
      <c r="P165" s="26"/>
    </row>
    <row r="166" s="4" customFormat="1" ht="40" customHeight="1" spans="1:16">
      <c r="A166" s="18">
        <v>161</v>
      </c>
      <c r="B166" s="19" t="s">
        <v>245</v>
      </c>
      <c r="C166" s="20">
        <v>45847</v>
      </c>
      <c r="D166" s="21" t="s">
        <v>142</v>
      </c>
      <c r="E166" s="22">
        <v>0.0204</v>
      </c>
      <c r="F166" s="22" t="s">
        <v>143</v>
      </c>
      <c r="G166" s="19" t="s">
        <v>315</v>
      </c>
      <c r="H166" s="19" t="s">
        <v>29</v>
      </c>
      <c r="I166" s="46">
        <v>8.5365</v>
      </c>
      <c r="J166" s="23"/>
      <c r="K166" s="29" t="s">
        <v>161</v>
      </c>
      <c r="L166" s="23">
        <v>0</v>
      </c>
      <c r="M166" s="23"/>
      <c r="N166" s="23"/>
      <c r="O166" s="25">
        <v>0</v>
      </c>
      <c r="P166" s="26"/>
    </row>
    <row r="167" s="4" customFormat="1" ht="40" customHeight="1" spans="1:16">
      <c r="A167" s="18">
        <v>162</v>
      </c>
      <c r="B167" s="19" t="s">
        <v>245</v>
      </c>
      <c r="C167" s="20">
        <v>45847</v>
      </c>
      <c r="D167" s="21" t="s">
        <v>142</v>
      </c>
      <c r="E167" s="22">
        <v>0.0204</v>
      </c>
      <c r="F167" s="22" t="s">
        <v>143</v>
      </c>
      <c r="G167" s="19" t="s">
        <v>316</v>
      </c>
      <c r="H167" s="19" t="s">
        <v>29</v>
      </c>
      <c r="I167" s="46">
        <v>114.1197</v>
      </c>
      <c r="J167" s="23"/>
      <c r="K167" s="29" t="s">
        <v>161</v>
      </c>
      <c r="L167" s="23">
        <v>0</v>
      </c>
      <c r="M167" s="23"/>
      <c r="N167" s="23"/>
      <c r="O167" s="25">
        <v>0</v>
      </c>
      <c r="P167" s="26"/>
    </row>
    <row r="168" s="4" customFormat="1" ht="61" customHeight="1" spans="1:16">
      <c r="A168" s="18">
        <v>163</v>
      </c>
      <c r="B168" s="19" t="s">
        <v>245</v>
      </c>
      <c r="C168" s="20">
        <v>45847</v>
      </c>
      <c r="D168" s="21" t="s">
        <v>142</v>
      </c>
      <c r="E168" s="22">
        <v>0.0204</v>
      </c>
      <c r="F168" s="22" t="s">
        <v>143</v>
      </c>
      <c r="G168" s="19" t="s">
        <v>317</v>
      </c>
      <c r="H168" s="19" t="s">
        <v>29</v>
      </c>
      <c r="I168" s="46">
        <v>49.6693</v>
      </c>
      <c r="J168" s="23"/>
      <c r="K168" s="29" t="s">
        <v>161</v>
      </c>
      <c r="L168" s="23">
        <v>0</v>
      </c>
      <c r="M168" s="23"/>
      <c r="N168" s="23"/>
      <c r="O168" s="25">
        <v>0</v>
      </c>
      <c r="P168" s="26"/>
    </row>
    <row r="169" s="4" customFormat="1" ht="51" customHeight="1" spans="1:16">
      <c r="A169" s="18">
        <v>164</v>
      </c>
      <c r="B169" s="19" t="s">
        <v>245</v>
      </c>
      <c r="C169" s="20">
        <v>45847</v>
      </c>
      <c r="D169" s="21" t="s">
        <v>142</v>
      </c>
      <c r="E169" s="22">
        <v>0.0204</v>
      </c>
      <c r="F169" s="22" t="s">
        <v>143</v>
      </c>
      <c r="G169" s="19" t="s">
        <v>253</v>
      </c>
      <c r="H169" s="19" t="s">
        <v>29</v>
      </c>
      <c r="I169" s="46">
        <v>960</v>
      </c>
      <c r="J169" s="23"/>
      <c r="K169" s="29" t="s">
        <v>161</v>
      </c>
      <c r="L169" s="23">
        <v>0</v>
      </c>
      <c r="M169" s="23"/>
      <c r="N169" s="23"/>
      <c r="O169" s="25">
        <v>0</v>
      </c>
      <c r="P169" s="26"/>
    </row>
    <row r="170" s="4" customFormat="1" ht="58" customHeight="1" spans="1:16">
      <c r="A170" s="18">
        <v>165</v>
      </c>
      <c r="B170" s="19" t="s">
        <v>245</v>
      </c>
      <c r="C170" s="20">
        <v>45847</v>
      </c>
      <c r="D170" s="21" t="s">
        <v>142</v>
      </c>
      <c r="E170" s="22">
        <v>0.0204</v>
      </c>
      <c r="F170" s="22" t="s">
        <v>143</v>
      </c>
      <c r="G170" s="19" t="s">
        <v>318</v>
      </c>
      <c r="H170" s="19" t="s">
        <v>29</v>
      </c>
      <c r="I170" s="46">
        <v>117</v>
      </c>
      <c r="J170" s="23"/>
      <c r="K170" s="29" t="s">
        <v>161</v>
      </c>
      <c r="L170" s="23">
        <v>0</v>
      </c>
      <c r="M170" s="23"/>
      <c r="N170" s="23"/>
      <c r="O170" s="25">
        <v>0</v>
      </c>
      <c r="P170" s="26"/>
    </row>
    <row r="171" s="4" customFormat="1" ht="36" customHeight="1" spans="1:16">
      <c r="A171" s="18">
        <v>166</v>
      </c>
      <c r="B171" s="19" t="s">
        <v>245</v>
      </c>
      <c r="C171" s="20">
        <v>45847</v>
      </c>
      <c r="D171" s="21" t="s">
        <v>142</v>
      </c>
      <c r="E171" s="22">
        <v>0.0204</v>
      </c>
      <c r="F171" s="22" t="s">
        <v>143</v>
      </c>
      <c r="G171" s="19" t="s">
        <v>319</v>
      </c>
      <c r="H171" s="19" t="s">
        <v>29</v>
      </c>
      <c r="I171" s="46">
        <v>500</v>
      </c>
      <c r="J171" s="23"/>
      <c r="K171" s="29" t="s">
        <v>161</v>
      </c>
      <c r="L171" s="23">
        <v>0</v>
      </c>
      <c r="M171" s="23"/>
      <c r="N171" s="23"/>
      <c r="O171" s="25">
        <v>0</v>
      </c>
      <c r="P171" s="26"/>
    </row>
    <row r="172" s="4" customFormat="1" ht="36" customHeight="1" spans="1:16">
      <c r="A172" s="18">
        <v>167</v>
      </c>
      <c r="B172" s="19" t="s">
        <v>245</v>
      </c>
      <c r="C172" s="20">
        <v>45847</v>
      </c>
      <c r="D172" s="21" t="s">
        <v>142</v>
      </c>
      <c r="E172" s="22">
        <v>0.0204</v>
      </c>
      <c r="F172" s="22" t="s">
        <v>143</v>
      </c>
      <c r="G172" s="19" t="s">
        <v>320</v>
      </c>
      <c r="H172" s="19" t="s">
        <v>247</v>
      </c>
      <c r="I172" s="46">
        <v>4.9916</v>
      </c>
      <c r="J172" s="23"/>
      <c r="K172" s="29" t="s">
        <v>161</v>
      </c>
      <c r="L172" s="23">
        <v>0</v>
      </c>
      <c r="M172" s="23"/>
      <c r="N172" s="23"/>
      <c r="O172" s="25">
        <v>0</v>
      </c>
      <c r="P172" s="26"/>
    </row>
    <row r="173" s="4" customFormat="1" ht="36" customHeight="1" spans="1:16">
      <c r="A173" s="18">
        <v>168</v>
      </c>
      <c r="B173" s="19" t="s">
        <v>245</v>
      </c>
      <c r="C173" s="20">
        <v>45847</v>
      </c>
      <c r="D173" s="21" t="s">
        <v>142</v>
      </c>
      <c r="E173" s="22">
        <v>0.0204</v>
      </c>
      <c r="F173" s="22" t="s">
        <v>143</v>
      </c>
      <c r="G173" s="19" t="s">
        <v>321</v>
      </c>
      <c r="H173" s="19" t="s">
        <v>247</v>
      </c>
      <c r="I173" s="46">
        <v>12.0511</v>
      </c>
      <c r="J173" s="23"/>
      <c r="K173" s="29" t="s">
        <v>161</v>
      </c>
      <c r="L173" s="23">
        <v>0</v>
      </c>
      <c r="M173" s="23"/>
      <c r="N173" s="23"/>
      <c r="O173" s="25">
        <v>0</v>
      </c>
      <c r="P173" s="26"/>
    </row>
    <row r="174" s="4" customFormat="1" ht="36" customHeight="1" spans="1:16">
      <c r="A174" s="18">
        <v>169</v>
      </c>
      <c r="B174" s="19" t="s">
        <v>245</v>
      </c>
      <c r="C174" s="20">
        <v>45847</v>
      </c>
      <c r="D174" s="21" t="s">
        <v>142</v>
      </c>
      <c r="E174" s="22">
        <v>0.0204</v>
      </c>
      <c r="F174" s="22" t="s">
        <v>143</v>
      </c>
      <c r="G174" s="19" t="s">
        <v>322</v>
      </c>
      <c r="H174" s="19" t="s">
        <v>247</v>
      </c>
      <c r="I174" s="46">
        <v>14.283</v>
      </c>
      <c r="J174" s="23"/>
      <c r="K174" s="29" t="s">
        <v>161</v>
      </c>
      <c r="L174" s="23">
        <v>0</v>
      </c>
      <c r="M174" s="23"/>
      <c r="N174" s="23"/>
      <c r="O174" s="25">
        <v>0</v>
      </c>
      <c r="P174" s="26"/>
    </row>
    <row r="175" s="4" customFormat="1" ht="36" customHeight="1" spans="1:16">
      <c r="A175" s="18">
        <v>170</v>
      </c>
      <c r="B175" s="19" t="s">
        <v>245</v>
      </c>
      <c r="C175" s="20">
        <v>45847</v>
      </c>
      <c r="D175" s="21" t="s">
        <v>142</v>
      </c>
      <c r="E175" s="22">
        <v>0.0204</v>
      </c>
      <c r="F175" s="22" t="s">
        <v>143</v>
      </c>
      <c r="G175" s="19" t="s">
        <v>323</v>
      </c>
      <c r="H175" s="19" t="s">
        <v>247</v>
      </c>
      <c r="I175" s="46">
        <v>12.0772</v>
      </c>
      <c r="J175" s="23"/>
      <c r="K175" s="29" t="s">
        <v>161</v>
      </c>
      <c r="L175" s="23">
        <v>0</v>
      </c>
      <c r="M175" s="23"/>
      <c r="N175" s="23"/>
      <c r="O175" s="25">
        <v>0</v>
      </c>
      <c r="P175" s="26"/>
    </row>
    <row r="176" s="4" customFormat="1" ht="36" customHeight="1" spans="1:16">
      <c r="A176" s="18">
        <v>171</v>
      </c>
      <c r="B176" s="19" t="s">
        <v>245</v>
      </c>
      <c r="C176" s="20">
        <v>45847</v>
      </c>
      <c r="D176" s="21" t="s">
        <v>142</v>
      </c>
      <c r="E176" s="22">
        <v>0.0204</v>
      </c>
      <c r="F176" s="22" t="s">
        <v>143</v>
      </c>
      <c r="G176" s="19" t="s">
        <v>324</v>
      </c>
      <c r="H176" s="19" t="s">
        <v>247</v>
      </c>
      <c r="I176" s="46">
        <v>6.1766</v>
      </c>
      <c r="J176" s="23"/>
      <c r="K176" s="29" t="s">
        <v>161</v>
      </c>
      <c r="L176" s="23">
        <v>0</v>
      </c>
      <c r="M176" s="23"/>
      <c r="N176" s="23"/>
      <c r="O176" s="25">
        <v>0</v>
      </c>
      <c r="P176" s="26"/>
    </row>
    <row r="177" s="4" customFormat="1" ht="36" customHeight="1" spans="1:16">
      <c r="A177" s="18">
        <v>172</v>
      </c>
      <c r="B177" s="19" t="s">
        <v>245</v>
      </c>
      <c r="C177" s="20">
        <v>45847</v>
      </c>
      <c r="D177" s="21" t="s">
        <v>142</v>
      </c>
      <c r="E177" s="22">
        <v>0.0204</v>
      </c>
      <c r="F177" s="22" t="s">
        <v>143</v>
      </c>
      <c r="G177" s="19" t="s">
        <v>325</v>
      </c>
      <c r="H177" s="19" t="s">
        <v>247</v>
      </c>
      <c r="I177" s="46">
        <v>22.3123</v>
      </c>
      <c r="J177" s="23"/>
      <c r="K177" s="29" t="s">
        <v>161</v>
      </c>
      <c r="L177" s="23">
        <v>0</v>
      </c>
      <c r="M177" s="23"/>
      <c r="N177" s="23"/>
      <c r="O177" s="25">
        <v>0</v>
      </c>
      <c r="P177" s="26"/>
    </row>
    <row r="178" s="4" customFormat="1" ht="36" customHeight="1" spans="1:16">
      <c r="A178" s="18">
        <v>173</v>
      </c>
      <c r="B178" s="19" t="s">
        <v>245</v>
      </c>
      <c r="C178" s="20">
        <v>45847</v>
      </c>
      <c r="D178" s="21" t="s">
        <v>142</v>
      </c>
      <c r="E178" s="22">
        <v>0.0204</v>
      </c>
      <c r="F178" s="22" t="s">
        <v>143</v>
      </c>
      <c r="G178" s="19" t="s">
        <v>326</v>
      </c>
      <c r="H178" s="19" t="s">
        <v>247</v>
      </c>
      <c r="I178" s="46">
        <v>32.4805</v>
      </c>
      <c r="J178" s="23"/>
      <c r="K178" s="29" t="s">
        <v>161</v>
      </c>
      <c r="L178" s="23">
        <v>0</v>
      </c>
      <c r="M178" s="23"/>
      <c r="N178" s="23"/>
      <c r="O178" s="25">
        <v>0</v>
      </c>
      <c r="P178" s="26"/>
    </row>
    <row r="179" s="4" customFormat="1" ht="36" customHeight="1" spans="1:16">
      <c r="A179" s="18">
        <v>174</v>
      </c>
      <c r="B179" s="19" t="s">
        <v>245</v>
      </c>
      <c r="C179" s="20">
        <v>45847</v>
      </c>
      <c r="D179" s="21" t="s">
        <v>142</v>
      </c>
      <c r="E179" s="22">
        <v>0.0204</v>
      </c>
      <c r="F179" s="22" t="s">
        <v>143</v>
      </c>
      <c r="G179" s="19" t="s">
        <v>327</v>
      </c>
      <c r="H179" s="19" t="s">
        <v>249</v>
      </c>
      <c r="I179" s="46">
        <v>2.3702</v>
      </c>
      <c r="J179" s="23"/>
      <c r="K179" s="29" t="s">
        <v>161</v>
      </c>
      <c r="L179" s="23">
        <v>0</v>
      </c>
      <c r="M179" s="23"/>
      <c r="N179" s="23"/>
      <c r="O179" s="25">
        <v>0</v>
      </c>
      <c r="P179" s="26"/>
    </row>
    <row r="180" s="4" customFormat="1" ht="36" customHeight="1" spans="1:16">
      <c r="A180" s="18">
        <v>175</v>
      </c>
      <c r="B180" s="19" t="s">
        <v>245</v>
      </c>
      <c r="C180" s="20">
        <v>45847</v>
      </c>
      <c r="D180" s="21" t="s">
        <v>142</v>
      </c>
      <c r="E180" s="22">
        <v>0.0204</v>
      </c>
      <c r="F180" s="22" t="s">
        <v>143</v>
      </c>
      <c r="G180" s="19" t="s">
        <v>328</v>
      </c>
      <c r="H180" s="19" t="s">
        <v>249</v>
      </c>
      <c r="I180" s="46">
        <v>3.5403</v>
      </c>
      <c r="J180" s="23"/>
      <c r="K180" s="29" t="s">
        <v>161</v>
      </c>
      <c r="L180" s="23">
        <v>0</v>
      </c>
      <c r="M180" s="23"/>
      <c r="N180" s="23"/>
      <c r="O180" s="25">
        <v>0</v>
      </c>
      <c r="P180" s="26"/>
    </row>
    <row r="181" s="4" customFormat="1" ht="36" customHeight="1" spans="1:16">
      <c r="A181" s="18">
        <v>176</v>
      </c>
      <c r="B181" s="19" t="s">
        <v>245</v>
      </c>
      <c r="C181" s="20">
        <v>45847</v>
      </c>
      <c r="D181" s="21" t="s">
        <v>142</v>
      </c>
      <c r="E181" s="22">
        <v>0.0204</v>
      </c>
      <c r="F181" s="22" t="s">
        <v>143</v>
      </c>
      <c r="G181" s="19" t="s">
        <v>285</v>
      </c>
      <c r="H181" s="19" t="s">
        <v>286</v>
      </c>
      <c r="I181" s="46">
        <v>45</v>
      </c>
      <c r="J181" s="23"/>
      <c r="K181" s="29" t="s">
        <v>161</v>
      </c>
      <c r="L181" s="23">
        <v>0</v>
      </c>
      <c r="M181" s="23"/>
      <c r="N181" s="23"/>
      <c r="O181" s="25">
        <v>0</v>
      </c>
      <c r="P181" s="26"/>
    </row>
    <row r="182" s="4" customFormat="1" ht="36" customHeight="1" spans="1:16">
      <c r="A182" s="18">
        <v>177</v>
      </c>
      <c r="B182" s="19" t="s">
        <v>245</v>
      </c>
      <c r="C182" s="20">
        <v>45847</v>
      </c>
      <c r="D182" s="21" t="s">
        <v>142</v>
      </c>
      <c r="E182" s="22">
        <v>0.0204</v>
      </c>
      <c r="F182" s="22" t="s">
        <v>143</v>
      </c>
      <c r="G182" s="19" t="s">
        <v>329</v>
      </c>
      <c r="H182" s="19" t="s">
        <v>249</v>
      </c>
      <c r="I182" s="46">
        <v>2.7831</v>
      </c>
      <c r="J182" s="23"/>
      <c r="K182" s="29" t="s">
        <v>161</v>
      </c>
      <c r="L182" s="23">
        <v>0</v>
      </c>
      <c r="M182" s="23"/>
      <c r="N182" s="23"/>
      <c r="O182" s="25">
        <v>0</v>
      </c>
      <c r="P182" s="26"/>
    </row>
    <row r="183" s="4" customFormat="1" ht="36" customHeight="1" spans="1:16">
      <c r="A183" s="18">
        <v>178</v>
      </c>
      <c r="B183" s="19" t="s">
        <v>245</v>
      </c>
      <c r="C183" s="20">
        <v>45847</v>
      </c>
      <c r="D183" s="21" t="s">
        <v>142</v>
      </c>
      <c r="E183" s="22">
        <v>0.0204</v>
      </c>
      <c r="F183" s="22" t="s">
        <v>143</v>
      </c>
      <c r="G183" s="19" t="s">
        <v>330</v>
      </c>
      <c r="H183" s="19" t="s">
        <v>249</v>
      </c>
      <c r="I183" s="46">
        <v>9.5842</v>
      </c>
      <c r="J183" s="23"/>
      <c r="K183" s="29" t="s">
        <v>161</v>
      </c>
      <c r="L183" s="23">
        <v>0</v>
      </c>
      <c r="M183" s="23"/>
      <c r="N183" s="23"/>
      <c r="O183" s="25">
        <v>0</v>
      </c>
      <c r="P183" s="26"/>
    </row>
    <row r="184" s="4" customFormat="1" ht="51" customHeight="1" spans="1:16">
      <c r="A184" s="18">
        <v>179</v>
      </c>
      <c r="B184" s="19" t="s">
        <v>245</v>
      </c>
      <c r="C184" s="20">
        <v>45847</v>
      </c>
      <c r="D184" s="21" t="s">
        <v>142</v>
      </c>
      <c r="E184" s="22">
        <v>0.0204</v>
      </c>
      <c r="F184" s="22" t="s">
        <v>143</v>
      </c>
      <c r="G184" s="19" t="s">
        <v>331</v>
      </c>
      <c r="H184" s="19" t="s">
        <v>249</v>
      </c>
      <c r="I184" s="46">
        <v>10.0478</v>
      </c>
      <c r="J184" s="23"/>
      <c r="K184" s="29" t="s">
        <v>161</v>
      </c>
      <c r="L184" s="23">
        <v>0</v>
      </c>
      <c r="M184" s="23"/>
      <c r="N184" s="23"/>
      <c r="O184" s="25">
        <v>0</v>
      </c>
      <c r="P184" s="26"/>
    </row>
    <row r="185" s="4" customFormat="1" ht="36" customHeight="1" spans="1:16">
      <c r="A185" s="18">
        <v>180</v>
      </c>
      <c r="B185" s="19" t="s">
        <v>245</v>
      </c>
      <c r="C185" s="20">
        <v>45847</v>
      </c>
      <c r="D185" s="21" t="s">
        <v>142</v>
      </c>
      <c r="E185" s="22">
        <v>0.0204</v>
      </c>
      <c r="F185" s="22" t="s">
        <v>143</v>
      </c>
      <c r="G185" s="19" t="s">
        <v>332</v>
      </c>
      <c r="H185" s="19" t="s">
        <v>249</v>
      </c>
      <c r="I185" s="46">
        <v>3.7722</v>
      </c>
      <c r="J185" s="23"/>
      <c r="K185" s="29" t="s">
        <v>161</v>
      </c>
      <c r="L185" s="23">
        <v>0</v>
      </c>
      <c r="M185" s="23"/>
      <c r="N185" s="23"/>
      <c r="O185" s="25">
        <v>0</v>
      </c>
      <c r="P185" s="26"/>
    </row>
    <row r="186" s="4" customFormat="1" ht="36" customHeight="1" spans="1:16">
      <c r="A186" s="18">
        <v>181</v>
      </c>
      <c r="B186" s="19" t="s">
        <v>245</v>
      </c>
      <c r="C186" s="20">
        <v>45847</v>
      </c>
      <c r="D186" s="21" t="s">
        <v>142</v>
      </c>
      <c r="E186" s="22">
        <v>0.0204</v>
      </c>
      <c r="F186" s="22" t="s">
        <v>143</v>
      </c>
      <c r="G186" s="19" t="s">
        <v>333</v>
      </c>
      <c r="H186" s="19" t="s">
        <v>249</v>
      </c>
      <c r="I186" s="46">
        <v>2.6754</v>
      </c>
      <c r="J186" s="23"/>
      <c r="K186" s="29" t="s">
        <v>161</v>
      </c>
      <c r="L186" s="23">
        <v>0</v>
      </c>
      <c r="M186" s="23"/>
      <c r="N186" s="23"/>
      <c r="O186" s="25">
        <v>0</v>
      </c>
      <c r="P186" s="26"/>
    </row>
    <row r="187" s="4" customFormat="1" ht="36" customHeight="1" spans="1:16">
      <c r="A187" s="18">
        <v>182</v>
      </c>
      <c r="B187" s="19" t="s">
        <v>245</v>
      </c>
      <c r="C187" s="20">
        <v>45847</v>
      </c>
      <c r="D187" s="21" t="s">
        <v>142</v>
      </c>
      <c r="E187" s="22">
        <v>0.0204</v>
      </c>
      <c r="F187" s="22" t="s">
        <v>143</v>
      </c>
      <c r="G187" s="19" t="s">
        <v>334</v>
      </c>
      <c r="H187" s="19" t="s">
        <v>265</v>
      </c>
      <c r="I187" s="46">
        <v>25.9996</v>
      </c>
      <c r="J187" s="23"/>
      <c r="K187" s="29" t="s">
        <v>161</v>
      </c>
      <c r="L187" s="23">
        <v>0</v>
      </c>
      <c r="M187" s="23"/>
      <c r="N187" s="23"/>
      <c r="O187" s="25">
        <v>0</v>
      </c>
      <c r="P187" s="26"/>
    </row>
    <row r="188" s="4" customFormat="1" ht="36" customHeight="1" spans="1:16">
      <c r="A188" s="18">
        <v>183</v>
      </c>
      <c r="B188" s="19" t="s">
        <v>245</v>
      </c>
      <c r="C188" s="20">
        <v>45847</v>
      </c>
      <c r="D188" s="21" t="s">
        <v>142</v>
      </c>
      <c r="E188" s="22">
        <v>0.0204</v>
      </c>
      <c r="F188" s="22" t="s">
        <v>143</v>
      </c>
      <c r="G188" s="19" t="s">
        <v>335</v>
      </c>
      <c r="H188" s="19" t="s">
        <v>265</v>
      </c>
      <c r="I188" s="46">
        <v>93.7919</v>
      </c>
      <c r="J188" s="23"/>
      <c r="K188" s="29" t="s">
        <v>161</v>
      </c>
      <c r="L188" s="23">
        <v>0</v>
      </c>
      <c r="M188" s="23"/>
      <c r="N188" s="23"/>
      <c r="O188" s="25">
        <v>0</v>
      </c>
      <c r="P188" s="26"/>
    </row>
    <row r="189" s="4" customFormat="1" ht="51" customHeight="1" spans="1:16">
      <c r="A189" s="18">
        <v>184</v>
      </c>
      <c r="B189" s="19" t="s">
        <v>245</v>
      </c>
      <c r="C189" s="20">
        <v>45847</v>
      </c>
      <c r="D189" s="21" t="s">
        <v>142</v>
      </c>
      <c r="E189" s="22">
        <v>0.0204</v>
      </c>
      <c r="F189" s="22" t="s">
        <v>143</v>
      </c>
      <c r="G189" s="19" t="s">
        <v>336</v>
      </c>
      <c r="H189" s="19" t="s">
        <v>247</v>
      </c>
      <c r="I189" s="46">
        <v>19.9268</v>
      </c>
      <c r="J189" s="23"/>
      <c r="K189" s="29" t="s">
        <v>161</v>
      </c>
      <c r="L189" s="23">
        <v>0</v>
      </c>
      <c r="M189" s="23"/>
      <c r="N189" s="23"/>
      <c r="O189" s="25">
        <v>0</v>
      </c>
      <c r="P189" s="26"/>
    </row>
    <row r="190" s="4" customFormat="1" ht="51" customHeight="1" spans="1:16">
      <c r="A190" s="18">
        <v>185</v>
      </c>
      <c r="B190" s="19" t="s">
        <v>245</v>
      </c>
      <c r="C190" s="20">
        <v>45847</v>
      </c>
      <c r="D190" s="21" t="s">
        <v>142</v>
      </c>
      <c r="E190" s="22">
        <v>0.0204</v>
      </c>
      <c r="F190" s="22" t="s">
        <v>143</v>
      </c>
      <c r="G190" s="19" t="s">
        <v>337</v>
      </c>
      <c r="H190" s="19" t="s">
        <v>247</v>
      </c>
      <c r="I190" s="46">
        <v>13.4797</v>
      </c>
      <c r="J190" s="23"/>
      <c r="K190" s="29" t="s">
        <v>161</v>
      </c>
      <c r="L190" s="23">
        <v>0</v>
      </c>
      <c r="M190" s="23"/>
      <c r="N190" s="23"/>
      <c r="O190" s="25">
        <v>0</v>
      </c>
      <c r="P190" s="26"/>
    </row>
    <row r="191" s="4" customFormat="1" ht="36" customHeight="1" spans="1:16">
      <c r="A191" s="18">
        <v>186</v>
      </c>
      <c r="B191" s="19" t="s">
        <v>245</v>
      </c>
      <c r="C191" s="20">
        <v>45847</v>
      </c>
      <c r="D191" s="21" t="s">
        <v>142</v>
      </c>
      <c r="E191" s="22">
        <v>0.0204</v>
      </c>
      <c r="F191" s="22" t="s">
        <v>143</v>
      </c>
      <c r="G191" s="19" t="s">
        <v>338</v>
      </c>
      <c r="H191" s="19" t="s">
        <v>247</v>
      </c>
      <c r="I191" s="46">
        <v>21.4443</v>
      </c>
      <c r="J191" s="23"/>
      <c r="K191" s="29" t="s">
        <v>161</v>
      </c>
      <c r="L191" s="23">
        <v>0</v>
      </c>
      <c r="M191" s="23"/>
      <c r="N191" s="23"/>
      <c r="O191" s="25">
        <v>0</v>
      </c>
      <c r="P191" s="26"/>
    </row>
    <row r="192" s="4" customFormat="1" ht="36" customHeight="1" spans="1:16">
      <c r="A192" s="18">
        <v>187</v>
      </c>
      <c r="B192" s="19" t="s">
        <v>245</v>
      </c>
      <c r="C192" s="20">
        <v>45847</v>
      </c>
      <c r="D192" s="21" t="s">
        <v>142</v>
      </c>
      <c r="E192" s="22">
        <v>0.0204</v>
      </c>
      <c r="F192" s="22" t="s">
        <v>143</v>
      </c>
      <c r="G192" s="19" t="s">
        <v>339</v>
      </c>
      <c r="H192" s="19" t="s">
        <v>247</v>
      </c>
      <c r="I192" s="46">
        <v>30.1594</v>
      </c>
      <c r="J192" s="23"/>
      <c r="K192" s="29" t="s">
        <v>161</v>
      </c>
      <c r="L192" s="23">
        <v>0</v>
      </c>
      <c r="M192" s="23"/>
      <c r="N192" s="23"/>
      <c r="O192" s="25">
        <v>0</v>
      </c>
      <c r="P192" s="26"/>
    </row>
    <row r="193" s="4" customFormat="1" ht="36" customHeight="1" spans="1:16">
      <c r="A193" s="18">
        <v>188</v>
      </c>
      <c r="B193" s="19" t="s">
        <v>245</v>
      </c>
      <c r="C193" s="20">
        <v>45847</v>
      </c>
      <c r="D193" s="21" t="s">
        <v>142</v>
      </c>
      <c r="E193" s="22">
        <v>0.0204</v>
      </c>
      <c r="F193" s="22" t="s">
        <v>143</v>
      </c>
      <c r="G193" s="19" t="s">
        <v>340</v>
      </c>
      <c r="H193" s="19" t="s">
        <v>247</v>
      </c>
      <c r="I193" s="46">
        <v>4.7777</v>
      </c>
      <c r="J193" s="23"/>
      <c r="K193" s="29" t="s">
        <v>161</v>
      </c>
      <c r="L193" s="23">
        <v>0</v>
      </c>
      <c r="M193" s="23"/>
      <c r="N193" s="23"/>
      <c r="O193" s="25">
        <v>0</v>
      </c>
      <c r="P193" s="26"/>
    </row>
    <row r="194" s="4" customFormat="1" ht="36" customHeight="1" spans="1:16">
      <c r="A194" s="18">
        <v>189</v>
      </c>
      <c r="B194" s="19" t="s">
        <v>245</v>
      </c>
      <c r="C194" s="20">
        <v>45847</v>
      </c>
      <c r="D194" s="21" t="s">
        <v>142</v>
      </c>
      <c r="E194" s="22">
        <v>0.0204</v>
      </c>
      <c r="F194" s="22" t="s">
        <v>143</v>
      </c>
      <c r="G194" s="19" t="s">
        <v>341</v>
      </c>
      <c r="H194" s="19" t="s">
        <v>29</v>
      </c>
      <c r="I194" s="46">
        <v>7.7731</v>
      </c>
      <c r="J194" s="23"/>
      <c r="K194" s="29" t="s">
        <v>161</v>
      </c>
      <c r="L194" s="23">
        <v>0</v>
      </c>
      <c r="M194" s="23"/>
      <c r="N194" s="23"/>
      <c r="O194" s="25">
        <v>0</v>
      </c>
      <c r="P194" s="26"/>
    </row>
    <row r="195" s="4" customFormat="1" ht="51" customHeight="1" spans="1:16">
      <c r="A195" s="18">
        <v>190</v>
      </c>
      <c r="B195" s="19" t="s">
        <v>245</v>
      </c>
      <c r="C195" s="20">
        <v>45847</v>
      </c>
      <c r="D195" s="21" t="s">
        <v>142</v>
      </c>
      <c r="E195" s="22">
        <v>0.0204</v>
      </c>
      <c r="F195" s="22" t="s">
        <v>143</v>
      </c>
      <c r="G195" s="19" t="s">
        <v>342</v>
      </c>
      <c r="H195" s="19" t="s">
        <v>247</v>
      </c>
      <c r="I195" s="46">
        <v>19.5958</v>
      </c>
      <c r="J195" s="23"/>
      <c r="K195" s="29" t="s">
        <v>161</v>
      </c>
      <c r="L195" s="23">
        <v>0</v>
      </c>
      <c r="M195" s="23"/>
      <c r="N195" s="23"/>
      <c r="O195" s="25">
        <v>0</v>
      </c>
      <c r="P195" s="26"/>
    </row>
    <row r="196" s="4" customFormat="1" ht="36" customHeight="1" spans="1:16">
      <c r="A196" s="18">
        <v>191</v>
      </c>
      <c r="B196" s="19" t="s">
        <v>245</v>
      </c>
      <c r="C196" s="20">
        <v>45847</v>
      </c>
      <c r="D196" s="21" t="s">
        <v>142</v>
      </c>
      <c r="E196" s="22">
        <v>0.0204</v>
      </c>
      <c r="F196" s="22" t="s">
        <v>143</v>
      </c>
      <c r="G196" s="19" t="s">
        <v>343</v>
      </c>
      <c r="H196" s="19" t="s">
        <v>13</v>
      </c>
      <c r="I196" s="46">
        <v>59.2644</v>
      </c>
      <c r="J196" s="23"/>
      <c r="K196" s="29" t="s">
        <v>161</v>
      </c>
      <c r="L196" s="23">
        <v>0</v>
      </c>
      <c r="M196" s="23"/>
      <c r="N196" s="23"/>
      <c r="O196" s="25">
        <v>0</v>
      </c>
      <c r="P196" s="26"/>
    </row>
    <row r="197" s="4" customFormat="1" ht="36" customHeight="1" spans="1:16">
      <c r="A197" s="18">
        <v>192</v>
      </c>
      <c r="B197" s="19" t="s">
        <v>245</v>
      </c>
      <c r="C197" s="20">
        <v>45847</v>
      </c>
      <c r="D197" s="21" t="s">
        <v>142</v>
      </c>
      <c r="E197" s="22">
        <v>0.0204</v>
      </c>
      <c r="F197" s="22" t="s">
        <v>143</v>
      </c>
      <c r="G197" s="19" t="s">
        <v>344</v>
      </c>
      <c r="H197" s="19" t="s">
        <v>249</v>
      </c>
      <c r="I197" s="46">
        <v>3.5133</v>
      </c>
      <c r="J197" s="23"/>
      <c r="K197" s="29" t="s">
        <v>161</v>
      </c>
      <c r="L197" s="23">
        <v>0</v>
      </c>
      <c r="M197" s="23"/>
      <c r="N197" s="23"/>
      <c r="O197" s="25">
        <v>0</v>
      </c>
      <c r="P197" s="26"/>
    </row>
    <row r="198" s="4" customFormat="1" ht="36" customHeight="1" spans="1:16">
      <c r="A198" s="18">
        <v>193</v>
      </c>
      <c r="B198" s="19" t="s">
        <v>245</v>
      </c>
      <c r="C198" s="20">
        <v>45847</v>
      </c>
      <c r="D198" s="21" t="s">
        <v>142</v>
      </c>
      <c r="E198" s="22">
        <v>0.0204</v>
      </c>
      <c r="F198" s="22" t="s">
        <v>143</v>
      </c>
      <c r="G198" s="19" t="s">
        <v>345</v>
      </c>
      <c r="H198" s="19" t="s">
        <v>249</v>
      </c>
      <c r="I198" s="46">
        <v>6.0841</v>
      </c>
      <c r="J198" s="23"/>
      <c r="K198" s="29" t="s">
        <v>161</v>
      </c>
      <c r="L198" s="23">
        <v>0</v>
      </c>
      <c r="M198" s="23"/>
      <c r="N198" s="23"/>
      <c r="O198" s="25">
        <v>0</v>
      </c>
      <c r="P198" s="26"/>
    </row>
    <row r="199" s="4" customFormat="1" ht="36" customHeight="1" spans="1:16">
      <c r="A199" s="18">
        <v>194</v>
      </c>
      <c r="B199" s="19" t="s">
        <v>245</v>
      </c>
      <c r="C199" s="20">
        <v>45847</v>
      </c>
      <c r="D199" s="21" t="s">
        <v>142</v>
      </c>
      <c r="E199" s="22">
        <v>0.0204</v>
      </c>
      <c r="F199" s="22" t="s">
        <v>143</v>
      </c>
      <c r="G199" s="19" t="s">
        <v>346</v>
      </c>
      <c r="H199" s="19" t="s">
        <v>29</v>
      </c>
      <c r="I199" s="46">
        <v>4.83</v>
      </c>
      <c r="J199" s="23"/>
      <c r="K199" s="29" t="s">
        <v>161</v>
      </c>
      <c r="L199" s="23">
        <v>0</v>
      </c>
      <c r="M199" s="23"/>
      <c r="N199" s="23"/>
      <c r="O199" s="25">
        <v>0</v>
      </c>
      <c r="P199" s="26"/>
    </row>
    <row r="200" s="4" customFormat="1" ht="36" customHeight="1" spans="1:16">
      <c r="A200" s="18">
        <v>195</v>
      </c>
      <c r="B200" s="19" t="s">
        <v>245</v>
      </c>
      <c r="C200" s="20">
        <v>45847</v>
      </c>
      <c r="D200" s="21" t="s">
        <v>142</v>
      </c>
      <c r="E200" s="22">
        <v>0.0204</v>
      </c>
      <c r="F200" s="22" t="s">
        <v>143</v>
      </c>
      <c r="G200" s="19" t="s">
        <v>347</v>
      </c>
      <c r="H200" s="19" t="s">
        <v>29</v>
      </c>
      <c r="I200" s="46">
        <v>2.4308</v>
      </c>
      <c r="J200" s="23"/>
      <c r="K200" s="29" t="s">
        <v>161</v>
      </c>
      <c r="L200" s="23">
        <v>0</v>
      </c>
      <c r="M200" s="23"/>
      <c r="N200" s="23"/>
      <c r="O200" s="25">
        <v>0</v>
      </c>
      <c r="P200" s="26"/>
    </row>
    <row r="201" s="4" customFormat="1" ht="36" customHeight="1" spans="1:16">
      <c r="A201" s="18">
        <v>196</v>
      </c>
      <c r="B201" s="19" t="s">
        <v>245</v>
      </c>
      <c r="C201" s="20">
        <v>45847</v>
      </c>
      <c r="D201" s="21" t="s">
        <v>142</v>
      </c>
      <c r="E201" s="22">
        <v>0.0204</v>
      </c>
      <c r="F201" s="22" t="s">
        <v>143</v>
      </c>
      <c r="G201" s="19" t="s">
        <v>348</v>
      </c>
      <c r="H201" s="19" t="s">
        <v>247</v>
      </c>
      <c r="I201" s="46">
        <v>2.7852</v>
      </c>
      <c r="J201" s="23"/>
      <c r="K201" s="29" t="s">
        <v>161</v>
      </c>
      <c r="L201" s="23">
        <v>0</v>
      </c>
      <c r="M201" s="23"/>
      <c r="N201" s="23"/>
      <c r="O201" s="25">
        <v>0</v>
      </c>
      <c r="P201" s="26"/>
    </row>
    <row r="202" s="4" customFormat="1" ht="36" customHeight="1" spans="1:16">
      <c r="A202" s="18">
        <v>197</v>
      </c>
      <c r="B202" s="19" t="s">
        <v>245</v>
      </c>
      <c r="C202" s="20">
        <v>45847</v>
      </c>
      <c r="D202" s="21" t="s">
        <v>142</v>
      </c>
      <c r="E202" s="22">
        <v>0.0204</v>
      </c>
      <c r="F202" s="22" t="s">
        <v>143</v>
      </c>
      <c r="G202" s="19" t="s">
        <v>349</v>
      </c>
      <c r="H202" s="19" t="s">
        <v>247</v>
      </c>
      <c r="I202" s="46">
        <v>24.8787</v>
      </c>
      <c r="J202" s="23"/>
      <c r="K202" s="29" t="s">
        <v>161</v>
      </c>
      <c r="L202" s="23">
        <v>0</v>
      </c>
      <c r="M202" s="23"/>
      <c r="N202" s="23"/>
      <c r="O202" s="25">
        <v>0</v>
      </c>
      <c r="P202" s="26"/>
    </row>
    <row r="203" s="4" customFormat="1" ht="36" customHeight="1" spans="1:16">
      <c r="A203" s="18">
        <v>198</v>
      </c>
      <c r="B203" s="19" t="s">
        <v>245</v>
      </c>
      <c r="C203" s="20">
        <v>45847</v>
      </c>
      <c r="D203" s="21" t="s">
        <v>142</v>
      </c>
      <c r="E203" s="22">
        <v>0.0204</v>
      </c>
      <c r="F203" s="22" t="s">
        <v>143</v>
      </c>
      <c r="G203" s="19" t="s">
        <v>350</v>
      </c>
      <c r="H203" s="19" t="s">
        <v>247</v>
      </c>
      <c r="I203" s="46">
        <v>16.7792</v>
      </c>
      <c r="J203" s="23"/>
      <c r="K203" s="29" t="s">
        <v>161</v>
      </c>
      <c r="L203" s="23">
        <v>0</v>
      </c>
      <c r="M203" s="23"/>
      <c r="N203" s="23"/>
      <c r="O203" s="25">
        <v>0</v>
      </c>
      <c r="P203" s="26"/>
    </row>
    <row r="204" s="4" customFormat="1" ht="36" customHeight="1" spans="1:16">
      <c r="A204" s="18">
        <v>199</v>
      </c>
      <c r="B204" s="19" t="s">
        <v>245</v>
      </c>
      <c r="C204" s="20">
        <v>45847</v>
      </c>
      <c r="D204" s="21" t="s">
        <v>142</v>
      </c>
      <c r="E204" s="22">
        <v>0.0204</v>
      </c>
      <c r="F204" s="22" t="s">
        <v>143</v>
      </c>
      <c r="G204" s="19" t="s">
        <v>351</v>
      </c>
      <c r="H204" s="19" t="s">
        <v>247</v>
      </c>
      <c r="I204" s="46">
        <v>9.3191</v>
      </c>
      <c r="J204" s="23"/>
      <c r="K204" s="29" t="s">
        <v>161</v>
      </c>
      <c r="L204" s="23">
        <v>0</v>
      </c>
      <c r="M204" s="23"/>
      <c r="N204" s="23"/>
      <c r="O204" s="25">
        <v>0</v>
      </c>
      <c r="P204" s="26"/>
    </row>
    <row r="205" s="4" customFormat="1" ht="51" customHeight="1" spans="1:16">
      <c r="A205" s="18">
        <v>200</v>
      </c>
      <c r="B205" s="19" t="s">
        <v>245</v>
      </c>
      <c r="C205" s="20">
        <v>45847</v>
      </c>
      <c r="D205" s="21" t="s">
        <v>142</v>
      </c>
      <c r="E205" s="22">
        <v>0.0204</v>
      </c>
      <c r="F205" s="22" t="s">
        <v>143</v>
      </c>
      <c r="G205" s="19" t="s">
        <v>352</v>
      </c>
      <c r="H205" s="19" t="s">
        <v>247</v>
      </c>
      <c r="I205" s="46">
        <v>9.0855</v>
      </c>
      <c r="J205" s="23"/>
      <c r="K205" s="29" t="s">
        <v>161</v>
      </c>
      <c r="L205" s="23">
        <v>0</v>
      </c>
      <c r="M205" s="23"/>
      <c r="N205" s="23"/>
      <c r="O205" s="25">
        <v>0</v>
      </c>
      <c r="P205" s="26"/>
    </row>
    <row r="206" s="4" customFormat="1" ht="36" customHeight="1" spans="1:16">
      <c r="A206" s="18">
        <v>201</v>
      </c>
      <c r="B206" s="19" t="s">
        <v>245</v>
      </c>
      <c r="C206" s="20">
        <v>45847</v>
      </c>
      <c r="D206" s="21" t="s">
        <v>142</v>
      </c>
      <c r="E206" s="22">
        <v>0.0204</v>
      </c>
      <c r="F206" s="22" t="s">
        <v>143</v>
      </c>
      <c r="G206" s="19" t="s">
        <v>353</v>
      </c>
      <c r="H206" s="19" t="s">
        <v>247</v>
      </c>
      <c r="I206" s="46">
        <v>21.4815</v>
      </c>
      <c r="J206" s="23"/>
      <c r="K206" s="29" t="s">
        <v>161</v>
      </c>
      <c r="L206" s="23">
        <v>0</v>
      </c>
      <c r="M206" s="23"/>
      <c r="N206" s="23"/>
      <c r="O206" s="25">
        <v>0</v>
      </c>
      <c r="P206" s="26"/>
    </row>
    <row r="207" s="4" customFormat="1" ht="51" customHeight="1" spans="1:16">
      <c r="A207" s="18">
        <v>202</v>
      </c>
      <c r="B207" s="19" t="s">
        <v>245</v>
      </c>
      <c r="C207" s="20">
        <v>45847</v>
      </c>
      <c r="D207" s="21" t="s">
        <v>142</v>
      </c>
      <c r="E207" s="22">
        <v>0.0204</v>
      </c>
      <c r="F207" s="22" t="s">
        <v>143</v>
      </c>
      <c r="G207" s="19" t="s">
        <v>354</v>
      </c>
      <c r="H207" s="19" t="s">
        <v>247</v>
      </c>
      <c r="I207" s="46">
        <v>8.344</v>
      </c>
      <c r="J207" s="23"/>
      <c r="K207" s="29" t="s">
        <v>161</v>
      </c>
      <c r="L207" s="23">
        <v>0</v>
      </c>
      <c r="M207" s="23"/>
      <c r="N207" s="23"/>
      <c r="O207" s="25">
        <v>0</v>
      </c>
      <c r="P207" s="26"/>
    </row>
    <row r="208" s="4" customFormat="1" ht="36" customHeight="1" spans="1:16">
      <c r="A208" s="18">
        <v>203</v>
      </c>
      <c r="B208" s="19" t="s">
        <v>245</v>
      </c>
      <c r="C208" s="20">
        <v>45847</v>
      </c>
      <c r="D208" s="21" t="s">
        <v>142</v>
      </c>
      <c r="E208" s="22">
        <v>0.0204</v>
      </c>
      <c r="F208" s="22" t="s">
        <v>143</v>
      </c>
      <c r="G208" s="19" t="s">
        <v>355</v>
      </c>
      <c r="H208" s="19" t="s">
        <v>34</v>
      </c>
      <c r="I208" s="46">
        <v>21</v>
      </c>
      <c r="J208" s="23"/>
      <c r="K208" s="29" t="s">
        <v>161</v>
      </c>
      <c r="L208" s="23">
        <v>0</v>
      </c>
      <c r="M208" s="23"/>
      <c r="N208" s="23"/>
      <c r="O208" s="25">
        <v>0</v>
      </c>
      <c r="P208" s="26"/>
    </row>
    <row r="209" s="4" customFormat="1" ht="36" customHeight="1" spans="1:16">
      <c r="A209" s="18">
        <v>204</v>
      </c>
      <c r="B209" s="19" t="s">
        <v>245</v>
      </c>
      <c r="C209" s="20">
        <v>45847</v>
      </c>
      <c r="D209" s="21" t="s">
        <v>142</v>
      </c>
      <c r="E209" s="22">
        <v>0.0204</v>
      </c>
      <c r="F209" s="22" t="s">
        <v>143</v>
      </c>
      <c r="G209" s="19" t="s">
        <v>356</v>
      </c>
      <c r="H209" s="19" t="s">
        <v>249</v>
      </c>
      <c r="I209" s="46">
        <v>2.4467</v>
      </c>
      <c r="J209" s="23"/>
      <c r="K209" s="29" t="s">
        <v>161</v>
      </c>
      <c r="L209" s="23">
        <v>0</v>
      </c>
      <c r="M209" s="23"/>
      <c r="N209" s="23"/>
      <c r="O209" s="25">
        <v>0</v>
      </c>
      <c r="P209" s="26"/>
    </row>
    <row r="210" s="4" customFormat="1" ht="36" customHeight="1" spans="1:16">
      <c r="A210" s="18">
        <v>205</v>
      </c>
      <c r="B210" s="19" t="s">
        <v>245</v>
      </c>
      <c r="C210" s="20">
        <v>45847</v>
      </c>
      <c r="D210" s="21" t="s">
        <v>142</v>
      </c>
      <c r="E210" s="22">
        <v>0.0204</v>
      </c>
      <c r="F210" s="22" t="s">
        <v>143</v>
      </c>
      <c r="G210" s="19" t="s">
        <v>357</v>
      </c>
      <c r="H210" s="19" t="s">
        <v>249</v>
      </c>
      <c r="I210" s="46">
        <v>2.2913</v>
      </c>
      <c r="J210" s="23"/>
      <c r="K210" s="29" t="s">
        <v>161</v>
      </c>
      <c r="L210" s="23">
        <v>0</v>
      </c>
      <c r="M210" s="23"/>
      <c r="N210" s="23"/>
      <c r="O210" s="25">
        <v>0</v>
      </c>
      <c r="P210" s="26"/>
    </row>
    <row r="211" s="4" customFormat="1" ht="36" customHeight="1" spans="1:16">
      <c r="A211" s="18">
        <v>206</v>
      </c>
      <c r="B211" s="19" t="s">
        <v>245</v>
      </c>
      <c r="C211" s="20">
        <v>45847</v>
      </c>
      <c r="D211" s="21" t="s">
        <v>142</v>
      </c>
      <c r="E211" s="22">
        <v>0.0204</v>
      </c>
      <c r="F211" s="22" t="s">
        <v>143</v>
      </c>
      <c r="G211" s="19" t="s">
        <v>358</v>
      </c>
      <c r="H211" s="19" t="s">
        <v>29</v>
      </c>
      <c r="I211" s="46">
        <v>9.8199</v>
      </c>
      <c r="J211" s="23"/>
      <c r="K211" s="29" t="s">
        <v>161</v>
      </c>
      <c r="L211" s="23">
        <v>0</v>
      </c>
      <c r="M211" s="23"/>
      <c r="N211" s="23"/>
      <c r="O211" s="25">
        <v>0</v>
      </c>
      <c r="P211" s="26"/>
    </row>
    <row r="212" s="4" customFormat="1" ht="36" customHeight="1" spans="1:16">
      <c r="A212" s="18">
        <v>207</v>
      </c>
      <c r="B212" s="19" t="s">
        <v>245</v>
      </c>
      <c r="C212" s="20">
        <v>45847</v>
      </c>
      <c r="D212" s="21" t="s">
        <v>142</v>
      </c>
      <c r="E212" s="22">
        <v>0.0204</v>
      </c>
      <c r="F212" s="22" t="s">
        <v>143</v>
      </c>
      <c r="G212" s="19" t="s">
        <v>359</v>
      </c>
      <c r="H212" s="19" t="s">
        <v>29</v>
      </c>
      <c r="I212" s="46">
        <v>17.2186</v>
      </c>
      <c r="J212" s="23"/>
      <c r="K212" s="29" t="s">
        <v>161</v>
      </c>
      <c r="L212" s="23">
        <v>0</v>
      </c>
      <c r="M212" s="23"/>
      <c r="N212" s="23"/>
      <c r="O212" s="25">
        <v>0</v>
      </c>
      <c r="P212" s="26"/>
    </row>
    <row r="213" s="4" customFormat="1" ht="36" customHeight="1" spans="1:16">
      <c r="A213" s="18">
        <v>208</v>
      </c>
      <c r="B213" s="19" t="s">
        <v>245</v>
      </c>
      <c r="C213" s="20">
        <v>45847</v>
      </c>
      <c r="D213" s="21" t="s">
        <v>142</v>
      </c>
      <c r="E213" s="22">
        <v>0.0204</v>
      </c>
      <c r="F213" s="22" t="s">
        <v>143</v>
      </c>
      <c r="G213" s="19" t="s">
        <v>360</v>
      </c>
      <c r="H213" s="19" t="s">
        <v>29</v>
      </c>
      <c r="I213" s="46">
        <v>5.2827</v>
      </c>
      <c r="J213" s="23"/>
      <c r="K213" s="29" t="s">
        <v>161</v>
      </c>
      <c r="L213" s="23">
        <v>0</v>
      </c>
      <c r="M213" s="23"/>
      <c r="N213" s="23"/>
      <c r="O213" s="25">
        <v>0</v>
      </c>
      <c r="P213" s="26"/>
    </row>
    <row r="214" s="4" customFormat="1" ht="36" customHeight="1" spans="1:16">
      <c r="A214" s="18">
        <v>209</v>
      </c>
      <c r="B214" s="19" t="s">
        <v>245</v>
      </c>
      <c r="C214" s="20">
        <v>45847</v>
      </c>
      <c r="D214" s="21" t="s">
        <v>142</v>
      </c>
      <c r="E214" s="22">
        <v>0.0204</v>
      </c>
      <c r="F214" s="22" t="s">
        <v>143</v>
      </c>
      <c r="G214" s="19" t="s">
        <v>361</v>
      </c>
      <c r="H214" s="19" t="s">
        <v>29</v>
      </c>
      <c r="I214" s="46">
        <v>12</v>
      </c>
      <c r="J214" s="23"/>
      <c r="K214" s="29" t="s">
        <v>161</v>
      </c>
      <c r="L214" s="23">
        <v>0</v>
      </c>
      <c r="M214" s="23"/>
      <c r="N214" s="23"/>
      <c r="O214" s="25">
        <v>0</v>
      </c>
      <c r="P214" s="26"/>
    </row>
    <row r="215" s="4" customFormat="1" ht="36" customHeight="1" spans="1:16">
      <c r="A215" s="18">
        <v>210</v>
      </c>
      <c r="B215" s="19" t="s">
        <v>245</v>
      </c>
      <c r="C215" s="20">
        <v>45847</v>
      </c>
      <c r="D215" s="21" t="s">
        <v>142</v>
      </c>
      <c r="E215" s="22">
        <v>0.0204</v>
      </c>
      <c r="F215" s="22" t="s">
        <v>143</v>
      </c>
      <c r="G215" s="19" t="s">
        <v>362</v>
      </c>
      <c r="H215" s="19" t="s">
        <v>247</v>
      </c>
      <c r="I215" s="46">
        <v>13.4312</v>
      </c>
      <c r="J215" s="23"/>
      <c r="K215" s="29" t="s">
        <v>161</v>
      </c>
      <c r="L215" s="23">
        <v>0</v>
      </c>
      <c r="M215" s="23"/>
      <c r="N215" s="23"/>
      <c r="O215" s="25">
        <v>0</v>
      </c>
      <c r="P215" s="26"/>
    </row>
    <row r="216" s="4" customFormat="1" ht="36" customHeight="1" spans="1:16">
      <c r="A216" s="18">
        <v>211</v>
      </c>
      <c r="B216" s="19" t="s">
        <v>245</v>
      </c>
      <c r="C216" s="20">
        <v>45847</v>
      </c>
      <c r="D216" s="21" t="s">
        <v>142</v>
      </c>
      <c r="E216" s="22">
        <v>0.0204</v>
      </c>
      <c r="F216" s="22" t="s">
        <v>143</v>
      </c>
      <c r="G216" s="19" t="s">
        <v>363</v>
      </c>
      <c r="H216" s="19" t="s">
        <v>247</v>
      </c>
      <c r="I216" s="46">
        <v>9.3562</v>
      </c>
      <c r="J216" s="23"/>
      <c r="K216" s="29" t="s">
        <v>161</v>
      </c>
      <c r="L216" s="23">
        <v>0</v>
      </c>
      <c r="M216" s="23"/>
      <c r="N216" s="23"/>
      <c r="O216" s="25">
        <v>0</v>
      </c>
      <c r="P216" s="26"/>
    </row>
    <row r="217" s="4" customFormat="1" ht="36" customHeight="1" spans="1:16">
      <c r="A217" s="18">
        <v>212</v>
      </c>
      <c r="B217" s="19" t="s">
        <v>245</v>
      </c>
      <c r="C217" s="20">
        <v>45847</v>
      </c>
      <c r="D217" s="21" t="s">
        <v>142</v>
      </c>
      <c r="E217" s="22">
        <v>0.0204</v>
      </c>
      <c r="F217" s="22" t="s">
        <v>143</v>
      </c>
      <c r="G217" s="19" t="s">
        <v>364</v>
      </c>
      <c r="H217" s="19" t="s">
        <v>247</v>
      </c>
      <c r="I217" s="46">
        <v>20.3525</v>
      </c>
      <c r="J217" s="23"/>
      <c r="K217" s="29" t="s">
        <v>161</v>
      </c>
      <c r="L217" s="23">
        <v>0</v>
      </c>
      <c r="M217" s="23"/>
      <c r="N217" s="23"/>
      <c r="O217" s="25">
        <v>0</v>
      </c>
      <c r="P217" s="26"/>
    </row>
    <row r="218" s="4" customFormat="1" ht="36" customHeight="1" spans="1:16">
      <c r="A218" s="18">
        <v>213</v>
      </c>
      <c r="B218" s="19" t="s">
        <v>245</v>
      </c>
      <c r="C218" s="20">
        <v>45847</v>
      </c>
      <c r="D218" s="21" t="s">
        <v>142</v>
      </c>
      <c r="E218" s="22">
        <v>0.0204</v>
      </c>
      <c r="F218" s="22" t="s">
        <v>143</v>
      </c>
      <c r="G218" s="19" t="s">
        <v>365</v>
      </c>
      <c r="H218" s="19" t="s">
        <v>247</v>
      </c>
      <c r="I218" s="46">
        <v>18.8532</v>
      </c>
      <c r="J218" s="23"/>
      <c r="K218" s="29" t="s">
        <v>161</v>
      </c>
      <c r="L218" s="23">
        <v>0</v>
      </c>
      <c r="M218" s="23"/>
      <c r="N218" s="23"/>
      <c r="O218" s="25">
        <v>0</v>
      </c>
      <c r="P218" s="26"/>
    </row>
    <row r="219" s="4" customFormat="1" ht="36" customHeight="1" spans="1:16">
      <c r="A219" s="18">
        <v>214</v>
      </c>
      <c r="B219" s="19" t="s">
        <v>245</v>
      </c>
      <c r="C219" s="20">
        <v>45847</v>
      </c>
      <c r="D219" s="21" t="s">
        <v>142</v>
      </c>
      <c r="E219" s="22">
        <v>0.0204</v>
      </c>
      <c r="F219" s="22" t="s">
        <v>143</v>
      </c>
      <c r="G219" s="19" t="s">
        <v>366</v>
      </c>
      <c r="H219" s="19" t="s">
        <v>247</v>
      </c>
      <c r="I219" s="46">
        <v>20.7378</v>
      </c>
      <c r="J219" s="23"/>
      <c r="K219" s="29" t="s">
        <v>161</v>
      </c>
      <c r="L219" s="23">
        <v>0</v>
      </c>
      <c r="M219" s="23"/>
      <c r="N219" s="23"/>
      <c r="O219" s="25">
        <v>0</v>
      </c>
      <c r="P219" s="26"/>
    </row>
    <row r="220" s="4" customFormat="1" ht="36" customHeight="1" spans="1:16">
      <c r="A220" s="18">
        <v>215</v>
      </c>
      <c r="B220" s="19" t="s">
        <v>245</v>
      </c>
      <c r="C220" s="20">
        <v>45847</v>
      </c>
      <c r="D220" s="21" t="s">
        <v>142</v>
      </c>
      <c r="E220" s="22">
        <v>0.0204</v>
      </c>
      <c r="F220" s="22" t="s">
        <v>143</v>
      </c>
      <c r="G220" s="19" t="s">
        <v>367</v>
      </c>
      <c r="H220" s="19" t="s">
        <v>247</v>
      </c>
      <c r="I220" s="46">
        <v>5.572</v>
      </c>
      <c r="J220" s="23"/>
      <c r="K220" s="29" t="s">
        <v>161</v>
      </c>
      <c r="L220" s="23">
        <v>0</v>
      </c>
      <c r="M220" s="23"/>
      <c r="N220" s="23"/>
      <c r="O220" s="25">
        <v>0</v>
      </c>
      <c r="P220" s="26"/>
    </row>
    <row r="221" s="4" customFormat="1" ht="36" customHeight="1" spans="1:16">
      <c r="A221" s="18">
        <v>216</v>
      </c>
      <c r="B221" s="19" t="s">
        <v>245</v>
      </c>
      <c r="C221" s="20">
        <v>45847</v>
      </c>
      <c r="D221" s="21" t="s">
        <v>142</v>
      </c>
      <c r="E221" s="22">
        <v>0.0204</v>
      </c>
      <c r="F221" s="22" t="s">
        <v>143</v>
      </c>
      <c r="G221" s="19" t="s">
        <v>368</v>
      </c>
      <c r="H221" s="19" t="s">
        <v>249</v>
      </c>
      <c r="I221" s="46">
        <v>2.5022</v>
      </c>
      <c r="J221" s="23"/>
      <c r="K221" s="29" t="s">
        <v>161</v>
      </c>
      <c r="L221" s="23">
        <v>0</v>
      </c>
      <c r="M221" s="23"/>
      <c r="N221" s="23"/>
      <c r="O221" s="25">
        <v>0</v>
      </c>
      <c r="P221" s="26"/>
    </row>
    <row r="222" s="4" customFormat="1" ht="36" customHeight="1" spans="1:16">
      <c r="A222" s="18">
        <v>217</v>
      </c>
      <c r="B222" s="19" t="s">
        <v>245</v>
      </c>
      <c r="C222" s="20">
        <v>45847</v>
      </c>
      <c r="D222" s="21" t="s">
        <v>142</v>
      </c>
      <c r="E222" s="22">
        <v>0.0204</v>
      </c>
      <c r="F222" s="22" t="s">
        <v>143</v>
      </c>
      <c r="G222" s="19" t="s">
        <v>369</v>
      </c>
      <c r="H222" s="19" t="s">
        <v>249</v>
      </c>
      <c r="I222" s="46">
        <v>0.616</v>
      </c>
      <c r="J222" s="23"/>
      <c r="K222" s="29" t="s">
        <v>161</v>
      </c>
      <c r="L222" s="23">
        <v>0</v>
      </c>
      <c r="M222" s="23"/>
      <c r="N222" s="23"/>
      <c r="O222" s="25">
        <v>0</v>
      </c>
      <c r="P222" s="26"/>
    </row>
    <row r="223" s="4" customFormat="1" ht="36" customHeight="1" spans="1:16">
      <c r="A223" s="18">
        <v>218</v>
      </c>
      <c r="B223" s="19" t="s">
        <v>245</v>
      </c>
      <c r="C223" s="20">
        <v>45847</v>
      </c>
      <c r="D223" s="21" t="s">
        <v>142</v>
      </c>
      <c r="E223" s="22">
        <v>0.0204</v>
      </c>
      <c r="F223" s="22" t="s">
        <v>143</v>
      </c>
      <c r="G223" s="19" t="s">
        <v>370</v>
      </c>
      <c r="H223" s="19" t="s">
        <v>249</v>
      </c>
      <c r="I223" s="46">
        <v>13.0878</v>
      </c>
      <c r="J223" s="23"/>
      <c r="K223" s="29" t="s">
        <v>161</v>
      </c>
      <c r="L223" s="23">
        <v>0</v>
      </c>
      <c r="M223" s="23"/>
      <c r="N223" s="23"/>
      <c r="O223" s="25">
        <v>0</v>
      </c>
      <c r="P223" s="26"/>
    </row>
    <row r="224" s="4" customFormat="1" ht="36" customHeight="1" spans="1:16">
      <c r="A224" s="18">
        <v>219</v>
      </c>
      <c r="B224" s="19" t="s">
        <v>245</v>
      </c>
      <c r="C224" s="20">
        <v>45847</v>
      </c>
      <c r="D224" s="21" t="s">
        <v>142</v>
      </c>
      <c r="E224" s="22">
        <v>0.0204</v>
      </c>
      <c r="F224" s="22" t="s">
        <v>143</v>
      </c>
      <c r="G224" s="19" t="s">
        <v>371</v>
      </c>
      <c r="H224" s="19" t="s">
        <v>249</v>
      </c>
      <c r="I224" s="46">
        <v>6.3753</v>
      </c>
      <c r="J224" s="23"/>
      <c r="K224" s="29" t="s">
        <v>161</v>
      </c>
      <c r="L224" s="23">
        <v>0</v>
      </c>
      <c r="M224" s="23"/>
      <c r="N224" s="23"/>
      <c r="O224" s="25">
        <v>0</v>
      </c>
      <c r="P224" s="26"/>
    </row>
    <row r="225" s="4" customFormat="1" ht="36" customHeight="1" spans="1:16">
      <c r="A225" s="18">
        <v>220</v>
      </c>
      <c r="B225" s="19" t="s">
        <v>245</v>
      </c>
      <c r="C225" s="20">
        <v>45847</v>
      </c>
      <c r="D225" s="21" t="s">
        <v>142</v>
      </c>
      <c r="E225" s="22">
        <v>0.0204</v>
      </c>
      <c r="F225" s="22" t="s">
        <v>143</v>
      </c>
      <c r="G225" s="19" t="s">
        <v>372</v>
      </c>
      <c r="H225" s="19" t="s">
        <v>265</v>
      </c>
      <c r="I225" s="46">
        <v>25</v>
      </c>
      <c r="J225" s="23"/>
      <c r="K225" s="29" t="s">
        <v>161</v>
      </c>
      <c r="L225" s="23">
        <v>0</v>
      </c>
      <c r="M225" s="23"/>
      <c r="N225" s="23"/>
      <c r="O225" s="25">
        <v>0</v>
      </c>
      <c r="P225" s="26"/>
    </row>
    <row r="226" s="4" customFormat="1" ht="36" customHeight="1" spans="1:16">
      <c r="A226" s="18">
        <v>221</v>
      </c>
      <c r="B226" s="19" t="s">
        <v>245</v>
      </c>
      <c r="C226" s="20">
        <v>45847</v>
      </c>
      <c r="D226" s="21" t="s">
        <v>142</v>
      </c>
      <c r="E226" s="22">
        <v>0.0204</v>
      </c>
      <c r="F226" s="22" t="s">
        <v>143</v>
      </c>
      <c r="G226" s="19" t="s">
        <v>373</v>
      </c>
      <c r="H226" s="19" t="s">
        <v>247</v>
      </c>
      <c r="I226" s="46">
        <v>12.6034</v>
      </c>
      <c r="J226" s="23"/>
      <c r="K226" s="29" t="s">
        <v>161</v>
      </c>
      <c r="L226" s="23">
        <v>0</v>
      </c>
      <c r="M226" s="23"/>
      <c r="N226" s="23"/>
      <c r="O226" s="25">
        <v>0</v>
      </c>
      <c r="P226" s="26"/>
    </row>
    <row r="227" s="4" customFormat="1" ht="36" customHeight="1" spans="1:16">
      <c r="A227" s="18">
        <v>222</v>
      </c>
      <c r="B227" s="19" t="s">
        <v>245</v>
      </c>
      <c r="C227" s="20">
        <v>45847</v>
      </c>
      <c r="D227" s="21" t="s">
        <v>142</v>
      </c>
      <c r="E227" s="22">
        <v>0.0204</v>
      </c>
      <c r="F227" s="22" t="s">
        <v>143</v>
      </c>
      <c r="G227" s="19" t="s">
        <v>374</v>
      </c>
      <c r="H227" s="19" t="s">
        <v>29</v>
      </c>
      <c r="I227" s="46">
        <v>15.1698</v>
      </c>
      <c r="J227" s="23"/>
      <c r="K227" s="29" t="s">
        <v>161</v>
      </c>
      <c r="L227" s="23">
        <v>0</v>
      </c>
      <c r="M227" s="23"/>
      <c r="N227" s="23"/>
      <c r="O227" s="25">
        <v>0</v>
      </c>
      <c r="P227" s="26"/>
    </row>
    <row r="228" s="4" customFormat="1" ht="36" customHeight="1" spans="1:16">
      <c r="A228" s="18">
        <v>223</v>
      </c>
      <c r="B228" s="19" t="s">
        <v>245</v>
      </c>
      <c r="C228" s="20">
        <v>45847</v>
      </c>
      <c r="D228" s="21" t="s">
        <v>142</v>
      </c>
      <c r="E228" s="22">
        <v>0.0204</v>
      </c>
      <c r="F228" s="22" t="s">
        <v>143</v>
      </c>
      <c r="G228" s="19" t="s">
        <v>375</v>
      </c>
      <c r="H228" s="19" t="s">
        <v>247</v>
      </c>
      <c r="I228" s="46">
        <v>0.6299</v>
      </c>
      <c r="J228" s="23"/>
      <c r="K228" s="29" t="s">
        <v>161</v>
      </c>
      <c r="L228" s="23">
        <v>0</v>
      </c>
      <c r="M228" s="23"/>
      <c r="N228" s="23"/>
      <c r="O228" s="25">
        <v>0</v>
      </c>
      <c r="P228" s="26"/>
    </row>
    <row r="229" s="4" customFormat="1" ht="36" customHeight="1" spans="1:16">
      <c r="A229" s="18">
        <v>224</v>
      </c>
      <c r="B229" s="19" t="s">
        <v>245</v>
      </c>
      <c r="C229" s="20">
        <v>45847</v>
      </c>
      <c r="D229" s="21" t="s">
        <v>142</v>
      </c>
      <c r="E229" s="22">
        <v>0.0204</v>
      </c>
      <c r="F229" s="22" t="s">
        <v>143</v>
      </c>
      <c r="G229" s="19" t="s">
        <v>376</v>
      </c>
      <c r="H229" s="19" t="s">
        <v>40</v>
      </c>
      <c r="I229" s="46">
        <v>3.0872</v>
      </c>
      <c r="J229" s="23"/>
      <c r="K229" s="29" t="s">
        <v>161</v>
      </c>
      <c r="L229" s="23">
        <v>0</v>
      </c>
      <c r="M229" s="23"/>
      <c r="N229" s="23"/>
      <c r="O229" s="25">
        <v>0</v>
      </c>
      <c r="P229" s="26"/>
    </row>
    <row r="230" s="4" customFormat="1" ht="36" customHeight="1" spans="1:16">
      <c r="A230" s="18">
        <v>225</v>
      </c>
      <c r="B230" s="19" t="s">
        <v>245</v>
      </c>
      <c r="C230" s="20">
        <v>45847</v>
      </c>
      <c r="D230" s="21" t="s">
        <v>142</v>
      </c>
      <c r="E230" s="22">
        <v>0.0204</v>
      </c>
      <c r="F230" s="22" t="s">
        <v>143</v>
      </c>
      <c r="G230" s="19" t="s">
        <v>377</v>
      </c>
      <c r="H230" s="19" t="s">
        <v>34</v>
      </c>
      <c r="I230" s="46">
        <v>6</v>
      </c>
      <c r="J230" s="23"/>
      <c r="K230" s="29" t="s">
        <v>161</v>
      </c>
      <c r="L230" s="23">
        <v>0</v>
      </c>
      <c r="M230" s="23"/>
      <c r="N230" s="23"/>
      <c r="O230" s="25">
        <v>0</v>
      </c>
      <c r="P230" s="26"/>
    </row>
    <row r="231" s="4" customFormat="1" ht="36" customHeight="1" spans="1:16">
      <c r="A231" s="18">
        <v>226</v>
      </c>
      <c r="B231" s="19" t="s">
        <v>245</v>
      </c>
      <c r="C231" s="20">
        <v>45847</v>
      </c>
      <c r="D231" s="21" t="s">
        <v>142</v>
      </c>
      <c r="E231" s="22">
        <v>0.0204</v>
      </c>
      <c r="F231" s="22" t="s">
        <v>143</v>
      </c>
      <c r="G231" s="19" t="s">
        <v>378</v>
      </c>
      <c r="H231" s="19" t="s">
        <v>265</v>
      </c>
      <c r="I231" s="46">
        <v>500</v>
      </c>
      <c r="J231" s="23"/>
      <c r="K231" s="29" t="s">
        <v>161</v>
      </c>
      <c r="L231" s="23">
        <v>0</v>
      </c>
      <c r="M231" s="23"/>
      <c r="N231" s="23"/>
      <c r="O231" s="25">
        <v>0</v>
      </c>
      <c r="P231" s="26"/>
    </row>
    <row r="232" s="4" customFormat="1" ht="36" customHeight="1" spans="1:16">
      <c r="A232" s="18">
        <v>227</v>
      </c>
      <c r="B232" s="19" t="s">
        <v>245</v>
      </c>
      <c r="C232" s="20">
        <v>45847</v>
      </c>
      <c r="D232" s="21" t="s">
        <v>142</v>
      </c>
      <c r="E232" s="22">
        <v>0.0204</v>
      </c>
      <c r="F232" s="22" t="s">
        <v>143</v>
      </c>
      <c r="G232" s="19" t="s">
        <v>379</v>
      </c>
      <c r="H232" s="19" t="s">
        <v>265</v>
      </c>
      <c r="I232" s="46">
        <v>242.1558</v>
      </c>
      <c r="J232" s="23"/>
      <c r="K232" s="29" t="s">
        <v>161</v>
      </c>
      <c r="L232" s="23">
        <v>0</v>
      </c>
      <c r="M232" s="23"/>
      <c r="N232" s="23"/>
      <c r="O232" s="25">
        <v>0</v>
      </c>
      <c r="P232" s="26"/>
    </row>
    <row r="233" s="4" customFormat="1" ht="51" customHeight="1" spans="1:16">
      <c r="A233" s="18">
        <v>228</v>
      </c>
      <c r="B233" s="19" t="s">
        <v>245</v>
      </c>
      <c r="C233" s="20">
        <v>45847</v>
      </c>
      <c r="D233" s="21" t="s">
        <v>142</v>
      </c>
      <c r="E233" s="22">
        <v>0.0204</v>
      </c>
      <c r="F233" s="22" t="s">
        <v>143</v>
      </c>
      <c r="G233" s="19" t="s">
        <v>380</v>
      </c>
      <c r="H233" s="19" t="s">
        <v>265</v>
      </c>
      <c r="I233" s="46">
        <v>25</v>
      </c>
      <c r="J233" s="23"/>
      <c r="K233" s="29" t="s">
        <v>161</v>
      </c>
      <c r="L233" s="23">
        <v>0</v>
      </c>
      <c r="M233" s="23"/>
      <c r="N233" s="23"/>
      <c r="O233" s="25">
        <v>0</v>
      </c>
      <c r="P233" s="26"/>
    </row>
    <row r="234" s="4" customFormat="1" ht="36" customHeight="1" spans="1:16">
      <c r="A234" s="18">
        <v>229</v>
      </c>
      <c r="B234" s="19" t="s">
        <v>245</v>
      </c>
      <c r="C234" s="20">
        <v>45847</v>
      </c>
      <c r="D234" s="21" t="s">
        <v>142</v>
      </c>
      <c r="E234" s="22">
        <v>0.0204</v>
      </c>
      <c r="F234" s="22" t="s">
        <v>143</v>
      </c>
      <c r="G234" s="19" t="s">
        <v>381</v>
      </c>
      <c r="H234" s="19" t="s">
        <v>29</v>
      </c>
      <c r="I234" s="46">
        <v>4.3354</v>
      </c>
      <c r="J234" s="23"/>
      <c r="K234" s="29" t="s">
        <v>161</v>
      </c>
      <c r="L234" s="23">
        <v>0</v>
      </c>
      <c r="M234" s="23"/>
      <c r="N234" s="23"/>
      <c r="O234" s="25">
        <v>0</v>
      </c>
      <c r="P234" s="26"/>
    </row>
    <row r="235" s="4" customFormat="1" ht="51" customHeight="1" spans="1:16">
      <c r="A235" s="18">
        <v>230</v>
      </c>
      <c r="B235" s="19" t="s">
        <v>245</v>
      </c>
      <c r="C235" s="20">
        <v>45847</v>
      </c>
      <c r="D235" s="21" t="s">
        <v>142</v>
      </c>
      <c r="E235" s="22">
        <v>0.0204</v>
      </c>
      <c r="F235" s="22" t="s">
        <v>143</v>
      </c>
      <c r="G235" s="19" t="s">
        <v>382</v>
      </c>
      <c r="H235" s="19" t="s">
        <v>29</v>
      </c>
      <c r="I235" s="46">
        <v>30</v>
      </c>
      <c r="J235" s="23"/>
      <c r="K235" s="29" t="s">
        <v>161</v>
      </c>
      <c r="L235" s="23">
        <v>0</v>
      </c>
      <c r="M235" s="23"/>
      <c r="N235" s="23"/>
      <c r="O235" s="25">
        <v>0</v>
      </c>
      <c r="P235" s="26"/>
    </row>
    <row r="236" s="4" customFormat="1" ht="51" customHeight="1" spans="1:16">
      <c r="A236" s="18">
        <v>231</v>
      </c>
      <c r="B236" s="19" t="s">
        <v>245</v>
      </c>
      <c r="C236" s="20">
        <v>45847</v>
      </c>
      <c r="D236" s="21" t="s">
        <v>142</v>
      </c>
      <c r="E236" s="22">
        <v>0.0204</v>
      </c>
      <c r="F236" s="22" t="s">
        <v>143</v>
      </c>
      <c r="G236" s="19" t="s">
        <v>383</v>
      </c>
      <c r="H236" s="19" t="s">
        <v>247</v>
      </c>
      <c r="I236" s="46">
        <v>28.0148</v>
      </c>
      <c r="J236" s="23"/>
      <c r="K236" s="29" t="s">
        <v>161</v>
      </c>
      <c r="L236" s="23">
        <v>0</v>
      </c>
      <c r="M236" s="23"/>
      <c r="N236" s="23"/>
      <c r="O236" s="25">
        <v>0</v>
      </c>
      <c r="P236" s="26"/>
    </row>
    <row r="237" s="4" customFormat="1" ht="36" customHeight="1" spans="1:16">
      <c r="A237" s="18">
        <v>232</v>
      </c>
      <c r="B237" s="19" t="s">
        <v>245</v>
      </c>
      <c r="C237" s="20">
        <v>45847</v>
      </c>
      <c r="D237" s="21" t="s">
        <v>142</v>
      </c>
      <c r="E237" s="22">
        <v>0.0204</v>
      </c>
      <c r="F237" s="22" t="s">
        <v>143</v>
      </c>
      <c r="G237" s="19" t="s">
        <v>384</v>
      </c>
      <c r="H237" s="19" t="s">
        <v>247</v>
      </c>
      <c r="I237" s="46">
        <v>24.668</v>
      </c>
      <c r="J237" s="23"/>
      <c r="K237" s="29" t="s">
        <v>161</v>
      </c>
      <c r="L237" s="23">
        <v>0</v>
      </c>
      <c r="M237" s="23"/>
      <c r="N237" s="23"/>
      <c r="O237" s="25">
        <v>0</v>
      </c>
      <c r="P237" s="26"/>
    </row>
    <row r="238" s="4" customFormat="1" ht="36" customHeight="1" spans="1:16">
      <c r="A238" s="18">
        <v>233</v>
      </c>
      <c r="B238" s="19" t="s">
        <v>245</v>
      </c>
      <c r="C238" s="20">
        <v>45847</v>
      </c>
      <c r="D238" s="21" t="s">
        <v>142</v>
      </c>
      <c r="E238" s="22">
        <v>0.0204</v>
      </c>
      <c r="F238" s="22" t="s">
        <v>143</v>
      </c>
      <c r="G238" s="19" t="s">
        <v>385</v>
      </c>
      <c r="H238" s="19" t="s">
        <v>247</v>
      </c>
      <c r="I238" s="46">
        <v>23.9833</v>
      </c>
      <c r="J238" s="23"/>
      <c r="K238" s="29" t="s">
        <v>161</v>
      </c>
      <c r="L238" s="23">
        <v>0</v>
      </c>
      <c r="M238" s="23"/>
      <c r="N238" s="23"/>
      <c r="O238" s="25">
        <v>0</v>
      </c>
      <c r="P238" s="26"/>
    </row>
    <row r="239" s="4" customFormat="1" ht="36" customHeight="1" spans="1:16">
      <c r="A239" s="18">
        <v>234</v>
      </c>
      <c r="B239" s="19" t="s">
        <v>245</v>
      </c>
      <c r="C239" s="20">
        <v>45847</v>
      </c>
      <c r="D239" s="21" t="s">
        <v>142</v>
      </c>
      <c r="E239" s="22">
        <v>0.0204</v>
      </c>
      <c r="F239" s="22" t="s">
        <v>143</v>
      </c>
      <c r="G239" s="19" t="s">
        <v>386</v>
      </c>
      <c r="H239" s="19" t="s">
        <v>247</v>
      </c>
      <c r="I239" s="46">
        <v>9.2142</v>
      </c>
      <c r="J239" s="23"/>
      <c r="K239" s="29" t="s">
        <v>161</v>
      </c>
      <c r="L239" s="23">
        <v>0</v>
      </c>
      <c r="M239" s="23"/>
      <c r="N239" s="23"/>
      <c r="O239" s="25">
        <v>0</v>
      </c>
      <c r="P239" s="26"/>
    </row>
    <row r="240" s="4" customFormat="1" ht="36" customHeight="1" spans="1:16">
      <c r="A240" s="18">
        <v>235</v>
      </c>
      <c r="B240" s="19" t="s">
        <v>245</v>
      </c>
      <c r="C240" s="20">
        <v>45847</v>
      </c>
      <c r="D240" s="21" t="s">
        <v>142</v>
      </c>
      <c r="E240" s="22">
        <v>0.0204</v>
      </c>
      <c r="F240" s="22" t="s">
        <v>143</v>
      </c>
      <c r="G240" s="19" t="s">
        <v>387</v>
      </c>
      <c r="H240" s="19" t="s">
        <v>247</v>
      </c>
      <c r="I240" s="46">
        <v>13.6566</v>
      </c>
      <c r="J240" s="23"/>
      <c r="K240" s="29" t="s">
        <v>161</v>
      </c>
      <c r="L240" s="23">
        <v>0</v>
      </c>
      <c r="M240" s="23"/>
      <c r="N240" s="23"/>
      <c r="O240" s="25">
        <v>0</v>
      </c>
      <c r="P240" s="26"/>
    </row>
    <row r="241" s="4" customFormat="1" ht="36" customHeight="1" spans="1:16">
      <c r="A241" s="18">
        <v>236</v>
      </c>
      <c r="B241" s="19" t="s">
        <v>245</v>
      </c>
      <c r="C241" s="20">
        <v>45847</v>
      </c>
      <c r="D241" s="21" t="s">
        <v>142</v>
      </c>
      <c r="E241" s="22">
        <v>0.0204</v>
      </c>
      <c r="F241" s="22" t="s">
        <v>143</v>
      </c>
      <c r="G241" s="19" t="s">
        <v>388</v>
      </c>
      <c r="H241" s="19" t="s">
        <v>247</v>
      </c>
      <c r="I241" s="46">
        <v>25.3087</v>
      </c>
      <c r="J241" s="23"/>
      <c r="K241" s="29" t="s">
        <v>161</v>
      </c>
      <c r="L241" s="23">
        <v>0</v>
      </c>
      <c r="M241" s="23"/>
      <c r="N241" s="23"/>
      <c r="O241" s="25">
        <v>0</v>
      </c>
      <c r="P241" s="26"/>
    </row>
    <row r="242" s="4" customFormat="1" ht="36" customHeight="1" spans="1:16">
      <c r="A242" s="18">
        <v>237</v>
      </c>
      <c r="B242" s="19" t="s">
        <v>245</v>
      </c>
      <c r="C242" s="20">
        <v>45847</v>
      </c>
      <c r="D242" s="21" t="s">
        <v>142</v>
      </c>
      <c r="E242" s="22">
        <v>0.0204</v>
      </c>
      <c r="F242" s="22" t="s">
        <v>143</v>
      </c>
      <c r="G242" s="19" t="s">
        <v>389</v>
      </c>
      <c r="H242" s="19" t="s">
        <v>249</v>
      </c>
      <c r="I242" s="46">
        <v>13.3953</v>
      </c>
      <c r="J242" s="23"/>
      <c r="K242" s="29" t="s">
        <v>161</v>
      </c>
      <c r="L242" s="23">
        <v>0</v>
      </c>
      <c r="M242" s="23"/>
      <c r="N242" s="23"/>
      <c r="O242" s="25">
        <v>0</v>
      </c>
      <c r="P242" s="26"/>
    </row>
    <row r="243" s="4" customFormat="1" ht="36" customHeight="1" spans="1:16">
      <c r="A243" s="18">
        <v>238</v>
      </c>
      <c r="B243" s="19" t="s">
        <v>245</v>
      </c>
      <c r="C243" s="20">
        <v>45847</v>
      </c>
      <c r="D243" s="21" t="s">
        <v>142</v>
      </c>
      <c r="E243" s="22">
        <v>0.0204</v>
      </c>
      <c r="F243" s="22" t="s">
        <v>143</v>
      </c>
      <c r="G243" s="19" t="s">
        <v>390</v>
      </c>
      <c r="H243" s="19" t="s">
        <v>249</v>
      </c>
      <c r="I243" s="46">
        <v>22.8876</v>
      </c>
      <c r="J243" s="23"/>
      <c r="K243" s="29" t="s">
        <v>161</v>
      </c>
      <c r="L243" s="23">
        <v>0</v>
      </c>
      <c r="M243" s="23"/>
      <c r="N243" s="23"/>
      <c r="O243" s="25">
        <v>0</v>
      </c>
      <c r="P243" s="26"/>
    </row>
    <row r="244" s="4" customFormat="1" ht="36" customHeight="1" spans="1:16">
      <c r="A244" s="18">
        <v>239</v>
      </c>
      <c r="B244" s="19" t="s">
        <v>245</v>
      </c>
      <c r="C244" s="20">
        <v>45847</v>
      </c>
      <c r="D244" s="21" t="s">
        <v>142</v>
      </c>
      <c r="E244" s="22">
        <v>0.0204</v>
      </c>
      <c r="F244" s="22" t="s">
        <v>143</v>
      </c>
      <c r="G244" s="19" t="s">
        <v>391</v>
      </c>
      <c r="H244" s="19" t="s">
        <v>249</v>
      </c>
      <c r="I244" s="46">
        <v>37.2656</v>
      </c>
      <c r="J244" s="23"/>
      <c r="K244" s="29" t="s">
        <v>161</v>
      </c>
      <c r="L244" s="23">
        <v>0</v>
      </c>
      <c r="M244" s="23"/>
      <c r="N244" s="23"/>
      <c r="O244" s="25">
        <v>0</v>
      </c>
      <c r="P244" s="26"/>
    </row>
    <row r="245" s="4" customFormat="1" ht="36" customHeight="1" spans="1:16">
      <c r="A245" s="18">
        <v>240</v>
      </c>
      <c r="B245" s="19" t="s">
        <v>245</v>
      </c>
      <c r="C245" s="20">
        <v>45847</v>
      </c>
      <c r="D245" s="21" t="s">
        <v>142</v>
      </c>
      <c r="E245" s="22">
        <v>0.0204</v>
      </c>
      <c r="F245" s="22" t="s">
        <v>143</v>
      </c>
      <c r="G245" s="19" t="s">
        <v>392</v>
      </c>
      <c r="H245" s="19" t="s">
        <v>249</v>
      </c>
      <c r="I245" s="46">
        <v>9.9011</v>
      </c>
      <c r="J245" s="23"/>
      <c r="K245" s="29" t="s">
        <v>161</v>
      </c>
      <c r="L245" s="23">
        <v>0</v>
      </c>
      <c r="M245" s="23"/>
      <c r="N245" s="23"/>
      <c r="O245" s="25">
        <v>0</v>
      </c>
      <c r="P245" s="26"/>
    </row>
    <row r="246" s="4" customFormat="1" ht="36" customHeight="1" spans="1:16">
      <c r="A246" s="18">
        <v>241</v>
      </c>
      <c r="B246" s="19" t="s">
        <v>245</v>
      </c>
      <c r="C246" s="20">
        <v>45847</v>
      </c>
      <c r="D246" s="21" t="s">
        <v>142</v>
      </c>
      <c r="E246" s="22">
        <v>0.0204</v>
      </c>
      <c r="F246" s="22" t="s">
        <v>143</v>
      </c>
      <c r="G246" s="19" t="s">
        <v>393</v>
      </c>
      <c r="H246" s="19" t="s">
        <v>40</v>
      </c>
      <c r="I246" s="46">
        <v>28.1051</v>
      </c>
      <c r="J246" s="23"/>
      <c r="K246" s="29" t="s">
        <v>161</v>
      </c>
      <c r="L246" s="23">
        <v>0</v>
      </c>
      <c r="M246" s="23"/>
      <c r="N246" s="23"/>
      <c r="O246" s="25">
        <v>0</v>
      </c>
      <c r="P246" s="26"/>
    </row>
    <row r="247" s="4" customFormat="1" ht="36" customHeight="1" spans="1:16">
      <c r="A247" s="18">
        <v>242</v>
      </c>
      <c r="B247" s="19" t="s">
        <v>245</v>
      </c>
      <c r="C247" s="20">
        <v>45847</v>
      </c>
      <c r="D247" s="21" t="s">
        <v>142</v>
      </c>
      <c r="E247" s="22">
        <v>0.0204</v>
      </c>
      <c r="F247" s="22" t="s">
        <v>143</v>
      </c>
      <c r="G247" s="19" t="s">
        <v>394</v>
      </c>
      <c r="H247" s="19" t="s">
        <v>29</v>
      </c>
      <c r="I247" s="46">
        <v>8.534</v>
      </c>
      <c r="J247" s="23"/>
      <c r="K247" s="29" t="s">
        <v>161</v>
      </c>
      <c r="L247" s="23">
        <v>0</v>
      </c>
      <c r="M247" s="23"/>
      <c r="N247" s="23"/>
      <c r="O247" s="25">
        <v>0</v>
      </c>
      <c r="P247" s="26"/>
    </row>
    <row r="248" s="4" customFormat="1" ht="51" customHeight="1" spans="1:16">
      <c r="A248" s="18">
        <v>243</v>
      </c>
      <c r="B248" s="19" t="s">
        <v>245</v>
      </c>
      <c r="C248" s="20">
        <v>45847</v>
      </c>
      <c r="D248" s="21" t="s">
        <v>142</v>
      </c>
      <c r="E248" s="22">
        <v>0.0204</v>
      </c>
      <c r="F248" s="22" t="s">
        <v>143</v>
      </c>
      <c r="G248" s="19" t="s">
        <v>395</v>
      </c>
      <c r="H248" s="19" t="s">
        <v>29</v>
      </c>
      <c r="I248" s="46">
        <v>153.555</v>
      </c>
      <c r="J248" s="23"/>
      <c r="K248" s="29" t="s">
        <v>161</v>
      </c>
      <c r="L248" s="23">
        <v>0</v>
      </c>
      <c r="M248" s="23"/>
      <c r="N248" s="23"/>
      <c r="O248" s="25">
        <v>0</v>
      </c>
      <c r="P248" s="26"/>
    </row>
    <row r="249" s="4" customFormat="1" ht="36" customHeight="1" spans="1:16">
      <c r="A249" s="18">
        <v>244</v>
      </c>
      <c r="B249" s="19" t="s">
        <v>245</v>
      </c>
      <c r="C249" s="20">
        <v>45847</v>
      </c>
      <c r="D249" s="21" t="s">
        <v>142</v>
      </c>
      <c r="E249" s="22">
        <v>0.0204</v>
      </c>
      <c r="F249" s="22" t="s">
        <v>143</v>
      </c>
      <c r="G249" s="19" t="s">
        <v>396</v>
      </c>
      <c r="H249" s="19" t="s">
        <v>247</v>
      </c>
      <c r="I249" s="46">
        <v>20.5252</v>
      </c>
      <c r="J249" s="23"/>
      <c r="K249" s="29" t="s">
        <v>161</v>
      </c>
      <c r="L249" s="23">
        <v>0</v>
      </c>
      <c r="M249" s="23"/>
      <c r="N249" s="23"/>
      <c r="O249" s="25">
        <v>0</v>
      </c>
      <c r="P249" s="26"/>
    </row>
    <row r="250" s="4" customFormat="1" ht="36" customHeight="1" spans="1:16">
      <c r="A250" s="18">
        <v>245</v>
      </c>
      <c r="B250" s="19" t="s">
        <v>245</v>
      </c>
      <c r="C250" s="20">
        <v>45847</v>
      </c>
      <c r="D250" s="21" t="s">
        <v>142</v>
      </c>
      <c r="E250" s="22">
        <v>0.0204</v>
      </c>
      <c r="F250" s="22" t="s">
        <v>143</v>
      </c>
      <c r="G250" s="19" t="s">
        <v>397</v>
      </c>
      <c r="H250" s="19" t="s">
        <v>247</v>
      </c>
      <c r="I250" s="46">
        <v>15.1405</v>
      </c>
      <c r="J250" s="23"/>
      <c r="K250" s="29" t="s">
        <v>161</v>
      </c>
      <c r="L250" s="23">
        <v>0</v>
      </c>
      <c r="M250" s="23"/>
      <c r="N250" s="23"/>
      <c r="O250" s="25">
        <v>0</v>
      </c>
      <c r="P250" s="26"/>
    </row>
    <row r="251" s="4" customFormat="1" ht="36" customHeight="1" spans="1:16">
      <c r="A251" s="18">
        <v>246</v>
      </c>
      <c r="B251" s="19" t="s">
        <v>245</v>
      </c>
      <c r="C251" s="20">
        <v>45847</v>
      </c>
      <c r="D251" s="21" t="s">
        <v>142</v>
      </c>
      <c r="E251" s="22">
        <v>0.0204</v>
      </c>
      <c r="F251" s="22" t="s">
        <v>143</v>
      </c>
      <c r="G251" s="19" t="s">
        <v>398</v>
      </c>
      <c r="H251" s="19" t="s">
        <v>247</v>
      </c>
      <c r="I251" s="46">
        <v>15.2323</v>
      </c>
      <c r="J251" s="23"/>
      <c r="K251" s="29" t="s">
        <v>161</v>
      </c>
      <c r="L251" s="23">
        <v>0</v>
      </c>
      <c r="M251" s="23"/>
      <c r="N251" s="23"/>
      <c r="O251" s="25">
        <v>0</v>
      </c>
      <c r="P251" s="26"/>
    </row>
    <row r="252" s="4" customFormat="1" ht="36" customHeight="1" spans="1:16">
      <c r="A252" s="18">
        <v>247</v>
      </c>
      <c r="B252" s="19" t="s">
        <v>245</v>
      </c>
      <c r="C252" s="20">
        <v>45847</v>
      </c>
      <c r="D252" s="21" t="s">
        <v>142</v>
      </c>
      <c r="E252" s="22">
        <v>0.0204</v>
      </c>
      <c r="F252" s="22" t="s">
        <v>143</v>
      </c>
      <c r="G252" s="19" t="s">
        <v>399</v>
      </c>
      <c r="H252" s="19" t="s">
        <v>400</v>
      </c>
      <c r="I252" s="46">
        <v>1400.7302</v>
      </c>
      <c r="J252" s="23"/>
      <c r="K252" s="29" t="s">
        <v>161</v>
      </c>
      <c r="L252" s="23">
        <v>0</v>
      </c>
      <c r="M252" s="23"/>
      <c r="N252" s="23"/>
      <c r="O252" s="25">
        <v>0</v>
      </c>
      <c r="P252" s="26"/>
    </row>
    <row r="253" s="4" customFormat="1" ht="36" customHeight="1" spans="1:16">
      <c r="A253" s="18">
        <v>248</v>
      </c>
      <c r="B253" s="19" t="s">
        <v>245</v>
      </c>
      <c r="C253" s="20">
        <v>45847</v>
      </c>
      <c r="D253" s="21" t="s">
        <v>142</v>
      </c>
      <c r="E253" s="22">
        <v>0.0204</v>
      </c>
      <c r="F253" s="22" t="s">
        <v>143</v>
      </c>
      <c r="G253" s="19" t="s">
        <v>401</v>
      </c>
      <c r="H253" s="19" t="s">
        <v>29</v>
      </c>
      <c r="I253" s="46">
        <v>3</v>
      </c>
      <c r="J253" s="23"/>
      <c r="K253" s="29" t="s">
        <v>161</v>
      </c>
      <c r="L253" s="23">
        <v>0</v>
      </c>
      <c r="M253" s="23"/>
      <c r="N253" s="23"/>
      <c r="O253" s="25">
        <v>0</v>
      </c>
      <c r="P253" s="26"/>
    </row>
    <row r="254" s="4" customFormat="1" ht="36" customHeight="1" spans="1:16">
      <c r="A254" s="18">
        <v>249</v>
      </c>
      <c r="B254" s="19" t="s">
        <v>245</v>
      </c>
      <c r="C254" s="20">
        <v>45847</v>
      </c>
      <c r="D254" s="21" t="s">
        <v>142</v>
      </c>
      <c r="E254" s="22">
        <v>0.0204</v>
      </c>
      <c r="F254" s="22" t="s">
        <v>143</v>
      </c>
      <c r="G254" s="19" t="s">
        <v>402</v>
      </c>
      <c r="H254" s="19" t="s">
        <v>247</v>
      </c>
      <c r="I254" s="46">
        <v>14.888</v>
      </c>
      <c r="J254" s="23"/>
      <c r="K254" s="29" t="s">
        <v>161</v>
      </c>
      <c r="L254" s="23">
        <v>0</v>
      </c>
      <c r="M254" s="23"/>
      <c r="N254" s="23"/>
      <c r="O254" s="25">
        <v>0</v>
      </c>
      <c r="P254" s="26"/>
    </row>
    <row r="255" s="4" customFormat="1" ht="51" customHeight="1" spans="1:16">
      <c r="A255" s="18">
        <v>250</v>
      </c>
      <c r="B255" s="19" t="s">
        <v>245</v>
      </c>
      <c r="C255" s="20">
        <v>45847</v>
      </c>
      <c r="D255" s="21" t="s">
        <v>142</v>
      </c>
      <c r="E255" s="22">
        <v>0.0204</v>
      </c>
      <c r="F255" s="22" t="s">
        <v>143</v>
      </c>
      <c r="G255" s="19" t="s">
        <v>403</v>
      </c>
      <c r="H255" s="19" t="s">
        <v>247</v>
      </c>
      <c r="I255" s="46">
        <v>20.3454</v>
      </c>
      <c r="J255" s="23"/>
      <c r="K255" s="29" t="s">
        <v>161</v>
      </c>
      <c r="L255" s="23">
        <v>0</v>
      </c>
      <c r="M255" s="23"/>
      <c r="N255" s="23"/>
      <c r="O255" s="25">
        <v>0</v>
      </c>
      <c r="P255" s="26"/>
    </row>
    <row r="256" s="4" customFormat="1" ht="36" customHeight="1" spans="1:16">
      <c r="A256" s="18">
        <v>251</v>
      </c>
      <c r="B256" s="19" t="s">
        <v>245</v>
      </c>
      <c r="C256" s="20">
        <v>45847</v>
      </c>
      <c r="D256" s="21" t="s">
        <v>142</v>
      </c>
      <c r="E256" s="22">
        <v>0.0204</v>
      </c>
      <c r="F256" s="22" t="s">
        <v>143</v>
      </c>
      <c r="G256" s="19" t="s">
        <v>404</v>
      </c>
      <c r="H256" s="19" t="s">
        <v>247</v>
      </c>
      <c r="I256" s="46">
        <v>3.979</v>
      </c>
      <c r="J256" s="23"/>
      <c r="K256" s="29" t="s">
        <v>161</v>
      </c>
      <c r="L256" s="23">
        <v>0</v>
      </c>
      <c r="M256" s="23"/>
      <c r="N256" s="23"/>
      <c r="O256" s="25">
        <v>0</v>
      </c>
      <c r="P256" s="26"/>
    </row>
    <row r="257" s="4" customFormat="1" ht="36" customHeight="1" spans="1:16">
      <c r="A257" s="18">
        <v>252</v>
      </c>
      <c r="B257" s="19" t="s">
        <v>245</v>
      </c>
      <c r="C257" s="20">
        <v>45847</v>
      </c>
      <c r="D257" s="21" t="s">
        <v>142</v>
      </c>
      <c r="E257" s="22">
        <v>0.0204</v>
      </c>
      <c r="F257" s="22" t="s">
        <v>143</v>
      </c>
      <c r="G257" s="19" t="s">
        <v>405</v>
      </c>
      <c r="H257" s="19" t="s">
        <v>247</v>
      </c>
      <c r="I257" s="46">
        <v>10.2606</v>
      </c>
      <c r="J257" s="23"/>
      <c r="K257" s="29" t="s">
        <v>161</v>
      </c>
      <c r="L257" s="23">
        <v>0</v>
      </c>
      <c r="M257" s="23"/>
      <c r="N257" s="23"/>
      <c r="O257" s="25">
        <v>0</v>
      </c>
      <c r="P257" s="26"/>
    </row>
    <row r="258" s="4" customFormat="1" ht="36" customHeight="1" spans="1:16">
      <c r="A258" s="18">
        <v>253</v>
      </c>
      <c r="B258" s="19" t="s">
        <v>245</v>
      </c>
      <c r="C258" s="20">
        <v>45847</v>
      </c>
      <c r="D258" s="21" t="s">
        <v>142</v>
      </c>
      <c r="E258" s="22">
        <v>0.0204</v>
      </c>
      <c r="F258" s="22" t="s">
        <v>143</v>
      </c>
      <c r="G258" s="19" t="s">
        <v>406</v>
      </c>
      <c r="H258" s="19" t="s">
        <v>29</v>
      </c>
      <c r="I258" s="46">
        <v>13.1876</v>
      </c>
      <c r="J258" s="23"/>
      <c r="K258" s="29" t="s">
        <v>161</v>
      </c>
      <c r="L258" s="23">
        <v>0</v>
      </c>
      <c r="M258" s="23"/>
      <c r="N258" s="23"/>
      <c r="O258" s="25">
        <v>0</v>
      </c>
      <c r="P258" s="26"/>
    </row>
    <row r="259" s="4" customFormat="1" ht="36" customHeight="1" spans="1:16">
      <c r="A259" s="18">
        <v>254</v>
      </c>
      <c r="B259" s="19" t="s">
        <v>245</v>
      </c>
      <c r="C259" s="20">
        <v>45847</v>
      </c>
      <c r="D259" s="21" t="s">
        <v>142</v>
      </c>
      <c r="E259" s="22">
        <v>0.0204</v>
      </c>
      <c r="F259" s="22" t="s">
        <v>143</v>
      </c>
      <c r="G259" s="19" t="s">
        <v>407</v>
      </c>
      <c r="H259" s="19" t="s">
        <v>29</v>
      </c>
      <c r="I259" s="46">
        <v>4.2534</v>
      </c>
      <c r="J259" s="23"/>
      <c r="K259" s="29" t="s">
        <v>161</v>
      </c>
      <c r="L259" s="23">
        <v>0</v>
      </c>
      <c r="M259" s="23"/>
      <c r="N259" s="23"/>
      <c r="O259" s="25">
        <v>0</v>
      </c>
      <c r="P259" s="26"/>
    </row>
    <row r="260" s="4" customFormat="1" ht="36" customHeight="1" spans="1:16">
      <c r="A260" s="18">
        <v>255</v>
      </c>
      <c r="B260" s="19" t="s">
        <v>245</v>
      </c>
      <c r="C260" s="20">
        <v>45847</v>
      </c>
      <c r="D260" s="21" t="s">
        <v>142</v>
      </c>
      <c r="E260" s="22">
        <v>0.0204</v>
      </c>
      <c r="F260" s="22" t="s">
        <v>143</v>
      </c>
      <c r="G260" s="19" t="s">
        <v>408</v>
      </c>
      <c r="H260" s="19" t="s">
        <v>249</v>
      </c>
      <c r="I260" s="46">
        <v>10.6678</v>
      </c>
      <c r="J260" s="23"/>
      <c r="K260" s="29" t="s">
        <v>161</v>
      </c>
      <c r="L260" s="23">
        <v>0</v>
      </c>
      <c r="M260" s="23"/>
      <c r="N260" s="23"/>
      <c r="O260" s="25">
        <v>0</v>
      </c>
      <c r="P260" s="26"/>
    </row>
    <row r="261" s="4" customFormat="1" ht="36" customHeight="1" spans="1:16">
      <c r="A261" s="18">
        <v>256</v>
      </c>
      <c r="B261" s="19" t="s">
        <v>245</v>
      </c>
      <c r="C261" s="20">
        <v>45847</v>
      </c>
      <c r="D261" s="21" t="s">
        <v>142</v>
      </c>
      <c r="E261" s="22">
        <v>0.0204</v>
      </c>
      <c r="F261" s="22" t="s">
        <v>143</v>
      </c>
      <c r="G261" s="19" t="s">
        <v>409</v>
      </c>
      <c r="H261" s="19" t="s">
        <v>249</v>
      </c>
      <c r="I261" s="46">
        <v>5.5703</v>
      </c>
      <c r="J261" s="23"/>
      <c r="K261" s="29" t="s">
        <v>161</v>
      </c>
      <c r="L261" s="23">
        <v>0</v>
      </c>
      <c r="M261" s="23"/>
      <c r="N261" s="23"/>
      <c r="O261" s="25">
        <v>0</v>
      </c>
      <c r="P261" s="26"/>
    </row>
    <row r="262" s="4" customFormat="1" ht="36" customHeight="1" spans="1:16">
      <c r="A262" s="18">
        <v>257</v>
      </c>
      <c r="B262" s="19" t="s">
        <v>245</v>
      </c>
      <c r="C262" s="20">
        <v>45847</v>
      </c>
      <c r="D262" s="21" t="s">
        <v>142</v>
      </c>
      <c r="E262" s="22">
        <v>0.0204</v>
      </c>
      <c r="F262" s="22" t="s">
        <v>143</v>
      </c>
      <c r="G262" s="19" t="s">
        <v>410</v>
      </c>
      <c r="H262" s="19" t="s">
        <v>16</v>
      </c>
      <c r="I262" s="46">
        <v>18.907</v>
      </c>
      <c r="J262" s="23"/>
      <c r="K262" s="29" t="s">
        <v>161</v>
      </c>
      <c r="L262" s="23">
        <v>0</v>
      </c>
      <c r="M262" s="23"/>
      <c r="N262" s="23"/>
      <c r="O262" s="25">
        <v>0</v>
      </c>
      <c r="P262" s="26"/>
    </row>
    <row r="263" s="4" customFormat="1" ht="36" customHeight="1" spans="1:16">
      <c r="A263" s="18">
        <v>258</v>
      </c>
      <c r="B263" s="19" t="s">
        <v>245</v>
      </c>
      <c r="C263" s="20">
        <v>45847</v>
      </c>
      <c r="D263" s="21" t="s">
        <v>142</v>
      </c>
      <c r="E263" s="22">
        <v>0.0204</v>
      </c>
      <c r="F263" s="22" t="s">
        <v>143</v>
      </c>
      <c r="G263" s="19" t="s">
        <v>411</v>
      </c>
      <c r="H263" s="19" t="s">
        <v>247</v>
      </c>
      <c r="I263" s="46">
        <v>3.6241</v>
      </c>
      <c r="J263" s="23"/>
      <c r="K263" s="29" t="s">
        <v>161</v>
      </c>
      <c r="L263" s="23">
        <v>0</v>
      </c>
      <c r="M263" s="23"/>
      <c r="N263" s="23"/>
      <c r="O263" s="25">
        <v>0</v>
      </c>
      <c r="P263" s="26"/>
    </row>
    <row r="264" s="4" customFormat="1" ht="36" customHeight="1" spans="1:16">
      <c r="A264" s="18">
        <v>259</v>
      </c>
      <c r="B264" s="19" t="s">
        <v>245</v>
      </c>
      <c r="C264" s="20">
        <v>45847</v>
      </c>
      <c r="D264" s="21" t="s">
        <v>142</v>
      </c>
      <c r="E264" s="22">
        <v>0.0204</v>
      </c>
      <c r="F264" s="22" t="s">
        <v>143</v>
      </c>
      <c r="G264" s="19" t="s">
        <v>412</v>
      </c>
      <c r="H264" s="19" t="s">
        <v>247</v>
      </c>
      <c r="I264" s="46">
        <v>11.0131</v>
      </c>
      <c r="J264" s="23"/>
      <c r="K264" s="29" t="s">
        <v>161</v>
      </c>
      <c r="L264" s="23">
        <v>0</v>
      </c>
      <c r="M264" s="23"/>
      <c r="N264" s="23"/>
      <c r="O264" s="25">
        <v>0</v>
      </c>
      <c r="P264" s="26"/>
    </row>
    <row r="265" s="4" customFormat="1" ht="36" customHeight="1" spans="1:16">
      <c r="A265" s="18">
        <v>260</v>
      </c>
      <c r="B265" s="19" t="s">
        <v>245</v>
      </c>
      <c r="C265" s="20">
        <v>45847</v>
      </c>
      <c r="D265" s="21" t="s">
        <v>142</v>
      </c>
      <c r="E265" s="22">
        <v>0.0204</v>
      </c>
      <c r="F265" s="22" t="s">
        <v>143</v>
      </c>
      <c r="G265" s="19" t="s">
        <v>413</v>
      </c>
      <c r="H265" s="19" t="s">
        <v>247</v>
      </c>
      <c r="I265" s="46">
        <v>25.6799</v>
      </c>
      <c r="J265" s="23"/>
      <c r="K265" s="29" t="s">
        <v>161</v>
      </c>
      <c r="L265" s="23">
        <v>0</v>
      </c>
      <c r="M265" s="23"/>
      <c r="N265" s="23"/>
      <c r="O265" s="25">
        <v>0</v>
      </c>
      <c r="P265" s="26"/>
    </row>
    <row r="266" s="4" customFormat="1" ht="36" customHeight="1" spans="1:16">
      <c r="A266" s="18">
        <v>261</v>
      </c>
      <c r="B266" s="19" t="s">
        <v>245</v>
      </c>
      <c r="C266" s="20">
        <v>45847</v>
      </c>
      <c r="D266" s="21" t="s">
        <v>142</v>
      </c>
      <c r="E266" s="22">
        <v>0.0204</v>
      </c>
      <c r="F266" s="22" t="s">
        <v>143</v>
      </c>
      <c r="G266" s="19" t="s">
        <v>414</v>
      </c>
      <c r="H266" s="19" t="s">
        <v>247</v>
      </c>
      <c r="I266" s="46">
        <v>34.97</v>
      </c>
      <c r="J266" s="23"/>
      <c r="K266" s="29" t="s">
        <v>161</v>
      </c>
      <c r="L266" s="23">
        <v>0</v>
      </c>
      <c r="M266" s="23"/>
      <c r="N266" s="23"/>
      <c r="O266" s="25">
        <v>0</v>
      </c>
      <c r="P266" s="26"/>
    </row>
    <row r="267" s="4" customFormat="1" ht="36" customHeight="1" spans="1:16">
      <c r="A267" s="18">
        <v>262</v>
      </c>
      <c r="B267" s="19" t="s">
        <v>245</v>
      </c>
      <c r="C267" s="20">
        <v>45847</v>
      </c>
      <c r="D267" s="21" t="s">
        <v>142</v>
      </c>
      <c r="E267" s="22">
        <v>0.0204</v>
      </c>
      <c r="F267" s="22" t="s">
        <v>143</v>
      </c>
      <c r="G267" s="19" t="s">
        <v>415</v>
      </c>
      <c r="H267" s="19" t="s">
        <v>247</v>
      </c>
      <c r="I267" s="46">
        <v>7.84</v>
      </c>
      <c r="J267" s="23"/>
      <c r="K267" s="29" t="s">
        <v>161</v>
      </c>
      <c r="L267" s="23">
        <v>0</v>
      </c>
      <c r="M267" s="23"/>
      <c r="N267" s="23"/>
      <c r="O267" s="25">
        <v>0</v>
      </c>
      <c r="P267" s="26"/>
    </row>
    <row r="268" s="4" customFormat="1" ht="36" customHeight="1" spans="1:16">
      <c r="A268" s="18">
        <v>263</v>
      </c>
      <c r="B268" s="19" t="s">
        <v>245</v>
      </c>
      <c r="C268" s="20">
        <v>45847</v>
      </c>
      <c r="D268" s="21" t="s">
        <v>142</v>
      </c>
      <c r="E268" s="22">
        <v>0.0204</v>
      </c>
      <c r="F268" s="22" t="s">
        <v>143</v>
      </c>
      <c r="G268" s="19" t="s">
        <v>416</v>
      </c>
      <c r="H268" s="19" t="s">
        <v>247</v>
      </c>
      <c r="I268" s="46">
        <v>10.64</v>
      </c>
      <c r="J268" s="23"/>
      <c r="K268" s="29" t="s">
        <v>161</v>
      </c>
      <c r="L268" s="23">
        <v>0</v>
      </c>
      <c r="M268" s="23"/>
      <c r="N268" s="23"/>
      <c r="O268" s="25">
        <v>0</v>
      </c>
      <c r="P268" s="26"/>
    </row>
    <row r="269" s="4" customFormat="1" ht="36" customHeight="1" spans="1:16">
      <c r="A269" s="18">
        <v>264</v>
      </c>
      <c r="B269" s="19" t="s">
        <v>245</v>
      </c>
      <c r="C269" s="20">
        <v>45847</v>
      </c>
      <c r="D269" s="21" t="s">
        <v>142</v>
      </c>
      <c r="E269" s="22">
        <v>0.0204</v>
      </c>
      <c r="F269" s="22" t="s">
        <v>143</v>
      </c>
      <c r="G269" s="19" t="s">
        <v>417</v>
      </c>
      <c r="H269" s="19" t="s">
        <v>29</v>
      </c>
      <c r="I269" s="46">
        <v>4.8735</v>
      </c>
      <c r="J269" s="23"/>
      <c r="K269" s="29" t="s">
        <v>161</v>
      </c>
      <c r="L269" s="23">
        <v>0</v>
      </c>
      <c r="M269" s="23"/>
      <c r="N269" s="23"/>
      <c r="O269" s="25">
        <v>0</v>
      </c>
      <c r="P269" s="26"/>
    </row>
    <row r="270" s="4" customFormat="1" ht="36" customHeight="1" spans="1:16">
      <c r="A270" s="18">
        <v>265</v>
      </c>
      <c r="B270" s="19" t="s">
        <v>245</v>
      </c>
      <c r="C270" s="20">
        <v>45847</v>
      </c>
      <c r="D270" s="21" t="s">
        <v>142</v>
      </c>
      <c r="E270" s="22">
        <v>0.0204</v>
      </c>
      <c r="F270" s="22" t="s">
        <v>143</v>
      </c>
      <c r="G270" s="19" t="s">
        <v>418</v>
      </c>
      <c r="H270" s="19" t="s">
        <v>29</v>
      </c>
      <c r="I270" s="46">
        <v>4.2668</v>
      </c>
      <c r="J270" s="23"/>
      <c r="K270" s="29" t="s">
        <v>161</v>
      </c>
      <c r="L270" s="23">
        <v>0</v>
      </c>
      <c r="M270" s="23"/>
      <c r="N270" s="23"/>
      <c r="O270" s="25">
        <v>0</v>
      </c>
      <c r="P270" s="26"/>
    </row>
    <row r="271" s="4" customFormat="1" ht="57" customHeight="1" spans="1:16">
      <c r="A271" s="18">
        <v>266</v>
      </c>
      <c r="B271" s="19" t="s">
        <v>245</v>
      </c>
      <c r="C271" s="20">
        <v>45847</v>
      </c>
      <c r="D271" s="21" t="s">
        <v>142</v>
      </c>
      <c r="E271" s="22">
        <v>0.0204</v>
      </c>
      <c r="F271" s="22" t="s">
        <v>143</v>
      </c>
      <c r="G271" s="19" t="s">
        <v>419</v>
      </c>
      <c r="H271" s="19" t="s">
        <v>29</v>
      </c>
      <c r="I271" s="46">
        <v>23.6448</v>
      </c>
      <c r="J271" s="23"/>
      <c r="K271" s="29" t="s">
        <v>161</v>
      </c>
      <c r="L271" s="23">
        <v>0</v>
      </c>
      <c r="M271" s="23"/>
      <c r="N271" s="23"/>
      <c r="O271" s="25">
        <v>0</v>
      </c>
      <c r="P271" s="26"/>
    </row>
    <row r="272" s="4" customFormat="1" ht="36" customHeight="1" spans="1:16">
      <c r="A272" s="18">
        <v>267</v>
      </c>
      <c r="B272" s="19" t="s">
        <v>245</v>
      </c>
      <c r="C272" s="20">
        <v>45847</v>
      </c>
      <c r="D272" s="21" t="s">
        <v>142</v>
      </c>
      <c r="E272" s="22">
        <v>0.0204</v>
      </c>
      <c r="F272" s="22" t="s">
        <v>143</v>
      </c>
      <c r="G272" s="19" t="s">
        <v>420</v>
      </c>
      <c r="H272" s="19" t="s">
        <v>247</v>
      </c>
      <c r="I272" s="46">
        <v>16.0013</v>
      </c>
      <c r="J272" s="23"/>
      <c r="K272" s="29" t="s">
        <v>161</v>
      </c>
      <c r="L272" s="23">
        <v>0</v>
      </c>
      <c r="M272" s="23"/>
      <c r="N272" s="23"/>
      <c r="O272" s="25">
        <v>0</v>
      </c>
      <c r="P272" s="26"/>
    </row>
    <row r="273" s="4" customFormat="1" ht="36" customHeight="1" spans="1:16">
      <c r="A273" s="18">
        <v>268</v>
      </c>
      <c r="B273" s="19" t="s">
        <v>245</v>
      </c>
      <c r="C273" s="20">
        <v>45847</v>
      </c>
      <c r="D273" s="21" t="s">
        <v>142</v>
      </c>
      <c r="E273" s="22">
        <v>0.0204</v>
      </c>
      <c r="F273" s="22" t="s">
        <v>143</v>
      </c>
      <c r="G273" s="19" t="s">
        <v>421</v>
      </c>
      <c r="H273" s="19" t="s">
        <v>247</v>
      </c>
      <c r="I273" s="46">
        <v>13.6518</v>
      </c>
      <c r="J273" s="23"/>
      <c r="K273" s="29" t="s">
        <v>161</v>
      </c>
      <c r="L273" s="23">
        <v>0</v>
      </c>
      <c r="M273" s="23"/>
      <c r="N273" s="23"/>
      <c r="O273" s="25">
        <v>0</v>
      </c>
      <c r="P273" s="26"/>
    </row>
    <row r="274" s="4" customFormat="1" ht="36" customHeight="1" spans="1:16">
      <c r="A274" s="18">
        <v>269</v>
      </c>
      <c r="B274" s="19" t="s">
        <v>245</v>
      </c>
      <c r="C274" s="20">
        <v>45847</v>
      </c>
      <c r="D274" s="21" t="s">
        <v>142</v>
      </c>
      <c r="E274" s="22">
        <v>0.0204</v>
      </c>
      <c r="F274" s="22" t="s">
        <v>143</v>
      </c>
      <c r="G274" s="19" t="s">
        <v>422</v>
      </c>
      <c r="H274" s="19" t="s">
        <v>400</v>
      </c>
      <c r="I274" s="46">
        <v>19.25</v>
      </c>
      <c r="J274" s="23"/>
      <c r="K274" s="29" t="s">
        <v>161</v>
      </c>
      <c r="L274" s="23">
        <v>0</v>
      </c>
      <c r="M274" s="23"/>
      <c r="N274" s="23"/>
      <c r="O274" s="25">
        <v>0</v>
      </c>
      <c r="P274" s="26"/>
    </row>
    <row r="275" s="4" customFormat="1" ht="36" customHeight="1" spans="1:16">
      <c r="A275" s="18">
        <v>270</v>
      </c>
      <c r="B275" s="19" t="s">
        <v>245</v>
      </c>
      <c r="C275" s="20">
        <v>45847</v>
      </c>
      <c r="D275" s="21" t="s">
        <v>142</v>
      </c>
      <c r="E275" s="22">
        <v>0.0204</v>
      </c>
      <c r="F275" s="22" t="s">
        <v>143</v>
      </c>
      <c r="G275" s="19" t="s">
        <v>423</v>
      </c>
      <c r="H275" s="19" t="s">
        <v>247</v>
      </c>
      <c r="I275" s="46">
        <v>16.5902</v>
      </c>
      <c r="J275" s="23"/>
      <c r="K275" s="29" t="s">
        <v>161</v>
      </c>
      <c r="L275" s="23">
        <v>0</v>
      </c>
      <c r="M275" s="23"/>
      <c r="N275" s="23"/>
      <c r="O275" s="25">
        <v>0</v>
      </c>
      <c r="P275" s="26"/>
    </row>
    <row r="276" s="4" customFormat="1" ht="36" customHeight="1" spans="1:16">
      <c r="A276" s="18">
        <v>271</v>
      </c>
      <c r="B276" s="19" t="s">
        <v>245</v>
      </c>
      <c r="C276" s="20">
        <v>45847</v>
      </c>
      <c r="D276" s="21" t="s">
        <v>142</v>
      </c>
      <c r="E276" s="22">
        <v>0.0204</v>
      </c>
      <c r="F276" s="22" t="s">
        <v>143</v>
      </c>
      <c r="G276" s="19" t="s">
        <v>424</v>
      </c>
      <c r="H276" s="19" t="s">
        <v>247</v>
      </c>
      <c r="I276" s="46">
        <v>29.0733</v>
      </c>
      <c r="J276" s="23"/>
      <c r="K276" s="29" t="s">
        <v>161</v>
      </c>
      <c r="L276" s="23">
        <v>0</v>
      </c>
      <c r="M276" s="23"/>
      <c r="N276" s="23"/>
      <c r="O276" s="25">
        <v>0</v>
      </c>
      <c r="P276" s="26"/>
    </row>
    <row r="277" s="4" customFormat="1" ht="36" customHeight="1" spans="1:16">
      <c r="A277" s="18">
        <v>272</v>
      </c>
      <c r="B277" s="19" t="s">
        <v>245</v>
      </c>
      <c r="C277" s="20">
        <v>45847</v>
      </c>
      <c r="D277" s="21" t="s">
        <v>142</v>
      </c>
      <c r="E277" s="22">
        <v>0.0204</v>
      </c>
      <c r="F277" s="22" t="s">
        <v>143</v>
      </c>
      <c r="G277" s="19" t="s">
        <v>425</v>
      </c>
      <c r="H277" s="19" t="s">
        <v>247</v>
      </c>
      <c r="I277" s="46">
        <v>24.5185</v>
      </c>
      <c r="J277" s="23"/>
      <c r="K277" s="29" t="s">
        <v>161</v>
      </c>
      <c r="L277" s="23">
        <v>0</v>
      </c>
      <c r="M277" s="23"/>
      <c r="N277" s="23"/>
      <c r="O277" s="25">
        <v>0</v>
      </c>
      <c r="P277" s="26"/>
    </row>
    <row r="278" s="4" customFormat="1" ht="36" customHeight="1" spans="1:16">
      <c r="A278" s="18">
        <v>273</v>
      </c>
      <c r="B278" s="19" t="s">
        <v>245</v>
      </c>
      <c r="C278" s="20">
        <v>45847</v>
      </c>
      <c r="D278" s="21" t="s">
        <v>142</v>
      </c>
      <c r="E278" s="22">
        <v>0.0204</v>
      </c>
      <c r="F278" s="22" t="s">
        <v>143</v>
      </c>
      <c r="G278" s="19" t="s">
        <v>426</v>
      </c>
      <c r="H278" s="19" t="s">
        <v>247</v>
      </c>
      <c r="I278" s="46">
        <v>17.9736</v>
      </c>
      <c r="J278" s="23"/>
      <c r="K278" s="29" t="s">
        <v>161</v>
      </c>
      <c r="L278" s="23">
        <v>0</v>
      </c>
      <c r="M278" s="23"/>
      <c r="N278" s="23"/>
      <c r="O278" s="25">
        <v>0</v>
      </c>
      <c r="P278" s="26"/>
    </row>
    <row r="279" s="4" customFormat="1" ht="36" customHeight="1" spans="1:16">
      <c r="A279" s="18">
        <v>274</v>
      </c>
      <c r="B279" s="19" t="s">
        <v>245</v>
      </c>
      <c r="C279" s="20">
        <v>45847</v>
      </c>
      <c r="D279" s="21" t="s">
        <v>142</v>
      </c>
      <c r="E279" s="22">
        <v>0.0204</v>
      </c>
      <c r="F279" s="22" t="s">
        <v>143</v>
      </c>
      <c r="G279" s="19" t="s">
        <v>427</v>
      </c>
      <c r="H279" s="19" t="s">
        <v>249</v>
      </c>
      <c r="I279" s="46">
        <v>2.649</v>
      </c>
      <c r="J279" s="23"/>
      <c r="K279" s="29" t="s">
        <v>161</v>
      </c>
      <c r="L279" s="23">
        <v>0</v>
      </c>
      <c r="M279" s="23"/>
      <c r="N279" s="23"/>
      <c r="O279" s="25">
        <v>0</v>
      </c>
      <c r="P279" s="26"/>
    </row>
    <row r="280" s="4" customFormat="1" ht="36" customHeight="1" spans="1:16">
      <c r="A280" s="18">
        <v>275</v>
      </c>
      <c r="B280" s="19" t="s">
        <v>245</v>
      </c>
      <c r="C280" s="20">
        <v>45847</v>
      </c>
      <c r="D280" s="21" t="s">
        <v>142</v>
      </c>
      <c r="E280" s="22">
        <v>0.0204</v>
      </c>
      <c r="F280" s="22" t="s">
        <v>143</v>
      </c>
      <c r="G280" s="19" t="s">
        <v>428</v>
      </c>
      <c r="H280" s="19" t="s">
        <v>265</v>
      </c>
      <c r="I280" s="46">
        <v>164.0523</v>
      </c>
      <c r="J280" s="23"/>
      <c r="K280" s="29" t="s">
        <v>161</v>
      </c>
      <c r="L280" s="23">
        <v>0</v>
      </c>
      <c r="M280" s="23"/>
      <c r="N280" s="23"/>
      <c r="O280" s="25">
        <v>0</v>
      </c>
      <c r="P280" s="26"/>
    </row>
    <row r="281" s="4" customFormat="1" ht="36" customHeight="1" spans="1:16">
      <c r="A281" s="18">
        <v>276</v>
      </c>
      <c r="B281" s="19" t="s">
        <v>245</v>
      </c>
      <c r="C281" s="20">
        <v>45847</v>
      </c>
      <c r="D281" s="21" t="s">
        <v>142</v>
      </c>
      <c r="E281" s="22">
        <v>0.0204</v>
      </c>
      <c r="F281" s="22" t="s">
        <v>143</v>
      </c>
      <c r="G281" s="19" t="s">
        <v>429</v>
      </c>
      <c r="H281" s="19" t="s">
        <v>249</v>
      </c>
      <c r="I281" s="46">
        <v>4.3048</v>
      </c>
      <c r="J281" s="23"/>
      <c r="K281" s="29" t="s">
        <v>161</v>
      </c>
      <c r="L281" s="23">
        <v>0</v>
      </c>
      <c r="M281" s="23"/>
      <c r="N281" s="23"/>
      <c r="O281" s="25">
        <v>0</v>
      </c>
      <c r="P281" s="26"/>
    </row>
    <row r="282" s="4" customFormat="1" ht="36" customHeight="1" spans="1:16">
      <c r="A282" s="18">
        <v>277</v>
      </c>
      <c r="B282" s="19" t="s">
        <v>245</v>
      </c>
      <c r="C282" s="20">
        <v>45847</v>
      </c>
      <c r="D282" s="21" t="s">
        <v>142</v>
      </c>
      <c r="E282" s="22">
        <v>0.0204</v>
      </c>
      <c r="F282" s="22" t="s">
        <v>143</v>
      </c>
      <c r="G282" s="19" t="s">
        <v>430</v>
      </c>
      <c r="H282" s="19" t="s">
        <v>249</v>
      </c>
      <c r="I282" s="46">
        <v>18.6609</v>
      </c>
      <c r="J282" s="23"/>
      <c r="K282" s="29" t="s">
        <v>161</v>
      </c>
      <c r="L282" s="23">
        <v>0</v>
      </c>
      <c r="M282" s="23"/>
      <c r="N282" s="23"/>
      <c r="O282" s="25">
        <v>0</v>
      </c>
      <c r="P282" s="26"/>
    </row>
    <row r="283" s="4" customFormat="1" ht="36" customHeight="1" spans="1:16">
      <c r="A283" s="18">
        <v>278</v>
      </c>
      <c r="B283" s="19" t="s">
        <v>245</v>
      </c>
      <c r="C283" s="20">
        <v>45847</v>
      </c>
      <c r="D283" s="21" t="s">
        <v>142</v>
      </c>
      <c r="E283" s="22">
        <v>0.0204</v>
      </c>
      <c r="F283" s="22" t="s">
        <v>143</v>
      </c>
      <c r="G283" s="19" t="s">
        <v>431</v>
      </c>
      <c r="H283" s="19" t="s">
        <v>249</v>
      </c>
      <c r="I283" s="46">
        <v>7.1067</v>
      </c>
      <c r="J283" s="23"/>
      <c r="K283" s="29" t="s">
        <v>161</v>
      </c>
      <c r="L283" s="23">
        <v>0</v>
      </c>
      <c r="M283" s="23"/>
      <c r="N283" s="23"/>
      <c r="O283" s="25">
        <v>0</v>
      </c>
      <c r="P283" s="26"/>
    </row>
    <row r="284" s="4" customFormat="1" ht="36" customHeight="1" spans="1:16">
      <c r="A284" s="18">
        <v>279</v>
      </c>
      <c r="B284" s="19" t="s">
        <v>245</v>
      </c>
      <c r="C284" s="20">
        <v>45847</v>
      </c>
      <c r="D284" s="21" t="s">
        <v>142</v>
      </c>
      <c r="E284" s="22">
        <v>0.0204</v>
      </c>
      <c r="F284" s="22" t="s">
        <v>143</v>
      </c>
      <c r="G284" s="19" t="s">
        <v>432</v>
      </c>
      <c r="H284" s="19" t="s">
        <v>249</v>
      </c>
      <c r="I284" s="46">
        <v>21.9077</v>
      </c>
      <c r="J284" s="23"/>
      <c r="K284" s="29" t="s">
        <v>161</v>
      </c>
      <c r="L284" s="23">
        <v>0</v>
      </c>
      <c r="M284" s="23"/>
      <c r="N284" s="23"/>
      <c r="O284" s="25">
        <v>0</v>
      </c>
      <c r="P284" s="26"/>
    </row>
    <row r="285" s="4" customFormat="1" ht="36" customHeight="1" spans="1:16">
      <c r="A285" s="18">
        <v>280</v>
      </c>
      <c r="B285" s="19" t="s">
        <v>245</v>
      </c>
      <c r="C285" s="20">
        <v>45847</v>
      </c>
      <c r="D285" s="21" t="s">
        <v>142</v>
      </c>
      <c r="E285" s="22">
        <v>0.0204</v>
      </c>
      <c r="F285" s="22" t="s">
        <v>143</v>
      </c>
      <c r="G285" s="19" t="s">
        <v>433</v>
      </c>
      <c r="H285" s="19" t="s">
        <v>34</v>
      </c>
      <c r="I285" s="46">
        <v>13</v>
      </c>
      <c r="J285" s="23"/>
      <c r="K285" s="29" t="s">
        <v>161</v>
      </c>
      <c r="L285" s="23">
        <v>0</v>
      </c>
      <c r="M285" s="23"/>
      <c r="N285" s="23"/>
      <c r="O285" s="25">
        <v>0</v>
      </c>
      <c r="P285" s="26"/>
    </row>
    <row r="286" s="4" customFormat="1" ht="36" customHeight="1" spans="1:16">
      <c r="A286" s="18">
        <v>281</v>
      </c>
      <c r="B286" s="31" t="s">
        <v>434</v>
      </c>
      <c r="C286" s="32">
        <v>42236</v>
      </c>
      <c r="D286" s="21" t="s">
        <v>142</v>
      </c>
      <c r="E286" s="22">
        <v>0.0361</v>
      </c>
      <c r="F286" s="22" t="s">
        <v>159</v>
      </c>
      <c r="G286" s="19" t="s">
        <v>435</v>
      </c>
      <c r="H286" s="19" t="s">
        <v>244</v>
      </c>
      <c r="I286" s="23"/>
      <c r="J286" s="23"/>
      <c r="K286" s="24" t="s">
        <v>138</v>
      </c>
      <c r="L286" s="23">
        <v>0.2527</v>
      </c>
      <c r="M286" s="30">
        <v>6.5343</v>
      </c>
      <c r="N286" s="23"/>
      <c r="O286" s="25">
        <v>0.2527</v>
      </c>
      <c r="P286" s="45"/>
    </row>
    <row r="287" s="4" customFormat="1" ht="36" customHeight="1" spans="1:16">
      <c r="A287" s="18">
        <v>282</v>
      </c>
      <c r="B287" s="31" t="s">
        <v>434</v>
      </c>
      <c r="C287" s="32">
        <v>42236</v>
      </c>
      <c r="D287" s="21" t="s">
        <v>142</v>
      </c>
      <c r="E287" s="22">
        <v>0.0361</v>
      </c>
      <c r="F287" s="22" t="s">
        <v>159</v>
      </c>
      <c r="G287" s="19" t="s">
        <v>436</v>
      </c>
      <c r="H287" s="19" t="s">
        <v>244</v>
      </c>
      <c r="I287" s="23"/>
      <c r="J287" s="23"/>
      <c r="K287" s="24" t="s">
        <v>138</v>
      </c>
      <c r="L287" s="23">
        <v>1.083</v>
      </c>
      <c r="M287" s="30">
        <v>30.4657</v>
      </c>
      <c r="N287" s="23"/>
      <c r="O287" s="25">
        <v>1.083</v>
      </c>
      <c r="P287" s="45"/>
    </row>
    <row r="288" s="4" customFormat="1" ht="60" customHeight="1" spans="1:16">
      <c r="A288" s="18">
        <v>283</v>
      </c>
      <c r="B288" s="19" t="s">
        <v>437</v>
      </c>
      <c r="C288" s="20">
        <v>42233</v>
      </c>
      <c r="D288" s="21" t="s">
        <v>135</v>
      </c>
      <c r="E288" s="22">
        <v>0.0373</v>
      </c>
      <c r="F288" s="22" t="s">
        <v>140</v>
      </c>
      <c r="G288" s="19" t="s">
        <v>244</v>
      </c>
      <c r="H288" s="19" t="s">
        <v>244</v>
      </c>
      <c r="I288" s="23"/>
      <c r="J288" s="23"/>
      <c r="K288" s="24" t="s">
        <v>138</v>
      </c>
      <c r="L288" s="23">
        <v>0</v>
      </c>
      <c r="M288" s="23"/>
      <c r="N288" s="23"/>
      <c r="O288" s="25">
        <v>0</v>
      </c>
      <c r="P288" s="26"/>
    </row>
    <row r="289" s="4" customFormat="1" ht="36" customHeight="1" spans="1:16">
      <c r="A289" s="18">
        <v>284</v>
      </c>
      <c r="B289" s="19" t="s">
        <v>438</v>
      </c>
      <c r="C289" s="20">
        <v>42236</v>
      </c>
      <c r="D289" s="21" t="s">
        <v>135</v>
      </c>
      <c r="E289" s="22">
        <v>0.0336</v>
      </c>
      <c r="F289" s="22" t="s">
        <v>140</v>
      </c>
      <c r="G289" s="19" t="s">
        <v>244</v>
      </c>
      <c r="H289" s="19" t="s">
        <v>244</v>
      </c>
      <c r="I289" s="23"/>
      <c r="J289" s="23"/>
      <c r="K289" s="24" t="s">
        <v>138</v>
      </c>
      <c r="L289" s="23">
        <v>0</v>
      </c>
      <c r="M289" s="23"/>
      <c r="N289" s="23"/>
      <c r="O289" s="25">
        <v>0</v>
      </c>
      <c r="P289" s="26"/>
    </row>
    <row r="290" s="4" customFormat="1" ht="36" customHeight="1" spans="1:16">
      <c r="A290" s="18">
        <v>285</v>
      </c>
      <c r="B290" s="19" t="s">
        <v>439</v>
      </c>
      <c r="C290" s="47">
        <v>42297</v>
      </c>
      <c r="D290" s="21" t="s">
        <v>135</v>
      </c>
      <c r="E290" s="22">
        <v>0.0313</v>
      </c>
      <c r="F290" s="22" t="s">
        <v>140</v>
      </c>
      <c r="G290" s="19" t="s">
        <v>440</v>
      </c>
      <c r="H290" s="19" t="s">
        <v>244</v>
      </c>
      <c r="I290" s="23"/>
      <c r="J290" s="23"/>
      <c r="K290" s="24" t="s">
        <v>138</v>
      </c>
      <c r="L290" s="23">
        <v>0</v>
      </c>
      <c r="M290" s="23"/>
      <c r="N290" s="23"/>
      <c r="O290" s="25">
        <v>0</v>
      </c>
      <c r="P290" s="21"/>
    </row>
    <row r="291" s="4" customFormat="1" ht="36" customHeight="1" spans="1:16">
      <c r="A291" s="18">
        <v>286</v>
      </c>
      <c r="B291" s="31" t="s">
        <v>441</v>
      </c>
      <c r="C291" s="32">
        <v>44193</v>
      </c>
      <c r="D291" s="21" t="s">
        <v>135</v>
      </c>
      <c r="E291" s="41">
        <v>0.0348</v>
      </c>
      <c r="F291" s="41" t="s">
        <v>136</v>
      </c>
      <c r="G291" s="31" t="s">
        <v>440</v>
      </c>
      <c r="H291" s="19" t="s">
        <v>244</v>
      </c>
      <c r="I291" s="23"/>
      <c r="J291" s="23">
        <v>200</v>
      </c>
      <c r="K291" s="24" t="s">
        <v>161</v>
      </c>
      <c r="L291" s="23">
        <v>6.96</v>
      </c>
      <c r="M291" s="23"/>
      <c r="N291" s="23"/>
      <c r="O291" s="25">
        <v>6.96</v>
      </c>
      <c r="P291" s="21"/>
    </row>
    <row r="292" s="4" customFormat="1" ht="36" customHeight="1" spans="1:16">
      <c r="A292" s="18">
        <v>287</v>
      </c>
      <c r="B292" s="19" t="s">
        <v>439</v>
      </c>
      <c r="C292" s="32">
        <v>42297</v>
      </c>
      <c r="D292" s="21" t="s">
        <v>135</v>
      </c>
      <c r="E292" s="41">
        <v>0.0313</v>
      </c>
      <c r="F292" s="41" t="s">
        <v>140</v>
      </c>
      <c r="G292" s="19" t="s">
        <v>442</v>
      </c>
      <c r="H292" s="19" t="s">
        <v>244</v>
      </c>
      <c r="I292" s="23"/>
      <c r="J292" s="23"/>
      <c r="K292" s="24" t="s">
        <v>138</v>
      </c>
      <c r="L292" s="23">
        <v>0</v>
      </c>
      <c r="M292" s="23"/>
      <c r="N292" s="23"/>
      <c r="O292" s="25">
        <v>0</v>
      </c>
      <c r="P292" s="21"/>
    </row>
    <row r="293" s="4" customFormat="1" ht="36" customHeight="1" spans="1:16">
      <c r="A293" s="18">
        <v>288</v>
      </c>
      <c r="B293" s="19" t="s">
        <v>441</v>
      </c>
      <c r="C293" s="32">
        <v>44193</v>
      </c>
      <c r="D293" s="21" t="s">
        <v>135</v>
      </c>
      <c r="E293" s="41">
        <v>0.0348</v>
      </c>
      <c r="F293" s="41" t="s">
        <v>136</v>
      </c>
      <c r="G293" s="19" t="s">
        <v>442</v>
      </c>
      <c r="H293" s="19" t="s">
        <v>244</v>
      </c>
      <c r="I293" s="23"/>
      <c r="J293" s="23">
        <v>300</v>
      </c>
      <c r="K293" s="24" t="s">
        <v>161</v>
      </c>
      <c r="L293" s="23">
        <v>10.44</v>
      </c>
      <c r="M293" s="23"/>
      <c r="N293" s="23"/>
      <c r="O293" s="25">
        <v>10.44</v>
      </c>
      <c r="P293" s="21"/>
    </row>
    <row r="294" s="4" customFormat="1" ht="36" customHeight="1" spans="1:16">
      <c r="A294" s="18">
        <v>289</v>
      </c>
      <c r="B294" s="19" t="s">
        <v>439</v>
      </c>
      <c r="C294" s="32">
        <v>42297</v>
      </c>
      <c r="D294" s="21" t="s">
        <v>135</v>
      </c>
      <c r="E294" s="41">
        <v>0.0313</v>
      </c>
      <c r="F294" s="41" t="s">
        <v>140</v>
      </c>
      <c r="G294" s="19" t="s">
        <v>443</v>
      </c>
      <c r="H294" s="19" t="s">
        <v>244</v>
      </c>
      <c r="I294" s="23"/>
      <c r="J294" s="23"/>
      <c r="K294" s="24" t="s">
        <v>138</v>
      </c>
      <c r="L294" s="23">
        <v>0</v>
      </c>
      <c r="M294" s="23"/>
      <c r="N294" s="23"/>
      <c r="O294" s="25">
        <v>0</v>
      </c>
      <c r="P294" s="21"/>
    </row>
    <row r="295" s="4" customFormat="1" ht="36" customHeight="1" spans="1:16">
      <c r="A295" s="18">
        <v>290</v>
      </c>
      <c r="B295" s="19" t="s">
        <v>441</v>
      </c>
      <c r="C295" s="32">
        <v>44193</v>
      </c>
      <c r="D295" s="21" t="s">
        <v>135</v>
      </c>
      <c r="E295" s="41">
        <v>0.0348</v>
      </c>
      <c r="F295" s="41" t="s">
        <v>136</v>
      </c>
      <c r="G295" s="19" t="s">
        <v>443</v>
      </c>
      <c r="H295" s="19" t="s">
        <v>244</v>
      </c>
      <c r="I295" s="23"/>
      <c r="J295" s="23">
        <v>300</v>
      </c>
      <c r="K295" s="24" t="s">
        <v>161</v>
      </c>
      <c r="L295" s="23">
        <v>10.44</v>
      </c>
      <c r="M295" s="23"/>
      <c r="N295" s="23"/>
      <c r="O295" s="25">
        <v>10.44</v>
      </c>
      <c r="P295" s="21"/>
    </row>
    <row r="296" s="4" customFormat="1" ht="59" customHeight="1" spans="1:16">
      <c r="A296" s="18">
        <v>291</v>
      </c>
      <c r="B296" s="19" t="s">
        <v>444</v>
      </c>
      <c r="C296" s="20">
        <v>43025</v>
      </c>
      <c r="D296" s="21" t="s">
        <v>135</v>
      </c>
      <c r="E296" s="22">
        <v>0.0393</v>
      </c>
      <c r="F296" s="22" t="s">
        <v>140</v>
      </c>
      <c r="G296" s="19" t="s">
        <v>445</v>
      </c>
      <c r="H296" s="19" t="s">
        <v>244</v>
      </c>
      <c r="I296" s="23"/>
      <c r="J296" s="23"/>
      <c r="K296" s="24" t="s">
        <v>446</v>
      </c>
      <c r="L296" s="23">
        <v>0</v>
      </c>
      <c r="M296" s="23"/>
      <c r="N296" s="23"/>
      <c r="O296" s="25">
        <v>0</v>
      </c>
      <c r="P296" s="21"/>
    </row>
    <row r="297" s="4" customFormat="1" ht="36" customHeight="1" spans="1:16">
      <c r="A297" s="18">
        <v>292</v>
      </c>
      <c r="B297" s="19" t="s">
        <v>447</v>
      </c>
      <c r="C297" s="20">
        <v>44851</v>
      </c>
      <c r="D297" s="21" t="s">
        <v>135</v>
      </c>
      <c r="E297" s="22">
        <v>0.0267</v>
      </c>
      <c r="F297" s="22" t="s">
        <v>140</v>
      </c>
      <c r="G297" s="19" t="s">
        <v>445</v>
      </c>
      <c r="H297" s="19" t="s">
        <v>244</v>
      </c>
      <c r="I297" s="23"/>
      <c r="J297" s="23">
        <v>6678</v>
      </c>
      <c r="K297" s="24" t="s">
        <v>446</v>
      </c>
      <c r="L297" s="23">
        <v>178.3026</v>
      </c>
      <c r="M297" s="23"/>
      <c r="N297" s="23"/>
      <c r="O297" s="25">
        <v>178.3026</v>
      </c>
      <c r="P297" s="48"/>
    </row>
    <row r="298" s="4" customFormat="1" ht="36" customHeight="1" spans="1:16">
      <c r="A298" s="18">
        <v>293</v>
      </c>
      <c r="B298" s="49" t="s">
        <v>448</v>
      </c>
      <c r="C298" s="32">
        <v>42475</v>
      </c>
      <c r="D298" s="21" t="s">
        <v>135</v>
      </c>
      <c r="E298" s="41">
        <v>0.0302</v>
      </c>
      <c r="F298" s="41" t="s">
        <v>136</v>
      </c>
      <c r="G298" s="49" t="s">
        <v>449</v>
      </c>
      <c r="H298" s="49" t="s">
        <v>244</v>
      </c>
      <c r="I298" s="50"/>
      <c r="J298" s="50"/>
      <c r="K298" s="24" t="s">
        <v>138</v>
      </c>
      <c r="L298" s="23">
        <v>0</v>
      </c>
      <c r="M298" s="23"/>
      <c r="N298" s="23"/>
      <c r="O298" s="25">
        <v>0</v>
      </c>
      <c r="P298" s="51"/>
    </row>
    <row r="299" s="4" customFormat="1" ht="36" customHeight="1" spans="1:16">
      <c r="A299" s="18">
        <v>294</v>
      </c>
      <c r="B299" s="49" t="s">
        <v>450</v>
      </c>
      <c r="C299" s="52">
        <v>45028</v>
      </c>
      <c r="D299" s="21" t="s">
        <v>135</v>
      </c>
      <c r="E299" s="41">
        <v>0.0293</v>
      </c>
      <c r="F299" s="41" t="s">
        <v>136</v>
      </c>
      <c r="G299" s="49" t="s">
        <v>449</v>
      </c>
      <c r="H299" s="49" t="s">
        <v>244</v>
      </c>
      <c r="I299" s="50"/>
      <c r="J299" s="50">
        <v>200</v>
      </c>
      <c r="K299" s="24" t="s">
        <v>138</v>
      </c>
      <c r="L299" s="23">
        <v>5.86</v>
      </c>
      <c r="M299" s="23"/>
      <c r="N299" s="23"/>
      <c r="O299" s="25">
        <v>5.86</v>
      </c>
      <c r="P299" s="51"/>
    </row>
    <row r="300" s="4" customFormat="1" ht="36" customHeight="1" spans="1:16">
      <c r="A300" s="18">
        <v>295</v>
      </c>
      <c r="B300" s="31" t="s">
        <v>448</v>
      </c>
      <c r="C300" s="32">
        <v>42475</v>
      </c>
      <c r="D300" s="21" t="s">
        <v>135</v>
      </c>
      <c r="E300" s="41">
        <v>0.0302</v>
      </c>
      <c r="F300" s="41" t="s">
        <v>136</v>
      </c>
      <c r="G300" s="49" t="s">
        <v>451</v>
      </c>
      <c r="H300" s="49" t="s">
        <v>244</v>
      </c>
      <c r="I300" s="50"/>
      <c r="J300" s="50"/>
      <c r="K300" s="24" t="s">
        <v>138</v>
      </c>
      <c r="L300" s="23">
        <v>0</v>
      </c>
      <c r="M300" s="23"/>
      <c r="N300" s="23"/>
      <c r="O300" s="25">
        <v>0</v>
      </c>
      <c r="P300" s="51"/>
    </row>
    <row r="301" s="4" customFormat="1" ht="36" customHeight="1" spans="1:16">
      <c r="A301" s="18">
        <v>296</v>
      </c>
      <c r="B301" s="53" t="s">
        <v>452</v>
      </c>
      <c r="C301" s="52">
        <v>45028</v>
      </c>
      <c r="D301" s="21" t="s">
        <v>135</v>
      </c>
      <c r="E301" s="41">
        <v>0.0293</v>
      </c>
      <c r="F301" s="41" t="s">
        <v>136</v>
      </c>
      <c r="G301" s="49" t="s">
        <v>451</v>
      </c>
      <c r="H301" s="49" t="s">
        <v>244</v>
      </c>
      <c r="I301" s="50"/>
      <c r="J301" s="50">
        <v>1000</v>
      </c>
      <c r="K301" s="24" t="s">
        <v>138</v>
      </c>
      <c r="L301" s="23">
        <v>29.3</v>
      </c>
      <c r="M301" s="23"/>
      <c r="N301" s="23"/>
      <c r="O301" s="25">
        <v>29.3</v>
      </c>
      <c r="P301" s="51"/>
    </row>
    <row r="302" s="4" customFormat="1" ht="36" customHeight="1" spans="1:16">
      <c r="A302" s="18">
        <v>297</v>
      </c>
      <c r="B302" s="31" t="s">
        <v>448</v>
      </c>
      <c r="C302" s="52">
        <v>42475</v>
      </c>
      <c r="D302" s="21" t="s">
        <v>135</v>
      </c>
      <c r="E302" s="41">
        <v>0.0302</v>
      </c>
      <c r="F302" s="41" t="s">
        <v>136</v>
      </c>
      <c r="G302" s="49" t="s">
        <v>453</v>
      </c>
      <c r="H302" s="49" t="s">
        <v>244</v>
      </c>
      <c r="I302" s="50"/>
      <c r="J302" s="50"/>
      <c r="K302" s="24" t="s">
        <v>138</v>
      </c>
      <c r="L302" s="23">
        <v>0</v>
      </c>
      <c r="M302" s="23"/>
      <c r="N302" s="23"/>
      <c r="O302" s="25">
        <v>0</v>
      </c>
      <c r="P302" s="51"/>
    </row>
    <row r="303" s="4" customFormat="1" ht="36" customHeight="1" spans="1:16">
      <c r="A303" s="18">
        <v>298</v>
      </c>
      <c r="B303" s="53" t="s">
        <v>452</v>
      </c>
      <c r="C303" s="52">
        <v>45028</v>
      </c>
      <c r="D303" s="21" t="s">
        <v>135</v>
      </c>
      <c r="E303" s="41">
        <v>0.0293</v>
      </c>
      <c r="F303" s="41" t="s">
        <v>136</v>
      </c>
      <c r="G303" s="49" t="s">
        <v>453</v>
      </c>
      <c r="H303" s="49" t="s">
        <v>244</v>
      </c>
      <c r="I303" s="50"/>
      <c r="J303" s="50">
        <v>300</v>
      </c>
      <c r="K303" s="24" t="s">
        <v>138</v>
      </c>
      <c r="L303" s="23">
        <v>8.79</v>
      </c>
      <c r="M303" s="23"/>
      <c r="N303" s="23"/>
      <c r="O303" s="25">
        <v>8.79</v>
      </c>
      <c r="P303" s="51"/>
    </row>
    <row r="304" s="4" customFormat="1" ht="36" customHeight="1" spans="1:16">
      <c r="A304" s="18">
        <v>299</v>
      </c>
      <c r="B304" s="31" t="s">
        <v>448</v>
      </c>
      <c r="C304" s="52">
        <v>42475</v>
      </c>
      <c r="D304" s="21" t="s">
        <v>135</v>
      </c>
      <c r="E304" s="41">
        <v>0.0302</v>
      </c>
      <c r="F304" s="41" t="s">
        <v>136</v>
      </c>
      <c r="G304" s="49" t="s">
        <v>243</v>
      </c>
      <c r="H304" s="49" t="s">
        <v>244</v>
      </c>
      <c r="I304" s="50"/>
      <c r="J304" s="50"/>
      <c r="K304" s="24" t="s">
        <v>138</v>
      </c>
      <c r="L304" s="23">
        <v>0</v>
      </c>
      <c r="M304" s="23"/>
      <c r="N304" s="23"/>
      <c r="O304" s="25">
        <v>0</v>
      </c>
      <c r="P304" s="51"/>
    </row>
    <row r="305" s="4" customFormat="1" ht="36" customHeight="1" spans="1:16">
      <c r="A305" s="18">
        <v>300</v>
      </c>
      <c r="B305" s="53" t="s">
        <v>452</v>
      </c>
      <c r="C305" s="52">
        <v>45028</v>
      </c>
      <c r="D305" s="21" t="s">
        <v>135</v>
      </c>
      <c r="E305" s="41">
        <v>0.0293</v>
      </c>
      <c r="F305" s="41" t="s">
        <v>136</v>
      </c>
      <c r="G305" s="49" t="s">
        <v>243</v>
      </c>
      <c r="H305" s="49" t="s">
        <v>244</v>
      </c>
      <c r="I305" s="50"/>
      <c r="J305" s="50">
        <v>1500</v>
      </c>
      <c r="K305" s="24" t="s">
        <v>138</v>
      </c>
      <c r="L305" s="23">
        <v>43.95</v>
      </c>
      <c r="M305" s="23"/>
      <c r="N305" s="23"/>
      <c r="O305" s="25">
        <v>43.95</v>
      </c>
      <c r="P305" s="51"/>
    </row>
    <row r="306" s="4" customFormat="1" ht="59" customHeight="1" spans="1:16">
      <c r="A306" s="18">
        <v>301</v>
      </c>
      <c r="B306" s="19" t="s">
        <v>454</v>
      </c>
      <c r="C306" s="54">
        <v>43357</v>
      </c>
      <c r="D306" s="21" t="s">
        <v>135</v>
      </c>
      <c r="E306" s="22">
        <v>0.0389</v>
      </c>
      <c r="F306" s="22" t="s">
        <v>140</v>
      </c>
      <c r="G306" s="31" t="s">
        <v>455</v>
      </c>
      <c r="H306" s="19" t="s">
        <v>244</v>
      </c>
      <c r="I306" s="23"/>
      <c r="J306" s="23"/>
      <c r="K306" s="24" t="s">
        <v>446</v>
      </c>
      <c r="L306" s="23">
        <v>0</v>
      </c>
      <c r="M306" s="23"/>
      <c r="N306" s="23"/>
      <c r="O306" s="25">
        <v>0</v>
      </c>
      <c r="P306" s="48"/>
    </row>
    <row r="307" s="4" customFormat="1" ht="36" customHeight="1" spans="1:16">
      <c r="A307" s="18">
        <v>302</v>
      </c>
      <c r="B307" s="19" t="s">
        <v>456</v>
      </c>
      <c r="C307" s="54">
        <v>45182</v>
      </c>
      <c r="D307" s="21" t="s">
        <v>135</v>
      </c>
      <c r="E307" s="22">
        <v>0.0243</v>
      </c>
      <c r="F307" s="39" t="s">
        <v>457</v>
      </c>
      <c r="G307" s="31" t="s">
        <v>455</v>
      </c>
      <c r="H307" s="19" t="s">
        <v>244</v>
      </c>
      <c r="I307" s="23"/>
      <c r="J307" s="23">
        <v>200</v>
      </c>
      <c r="K307" s="24" t="s">
        <v>446</v>
      </c>
      <c r="L307" s="23">
        <v>4.86</v>
      </c>
      <c r="M307" s="23"/>
      <c r="N307" s="23"/>
      <c r="O307" s="25">
        <v>4.86</v>
      </c>
      <c r="P307" s="21"/>
    </row>
  </sheetData>
  <mergeCells count="3">
    <mergeCell ref="A2:P2"/>
    <mergeCell ref="O3:P3"/>
    <mergeCell ref="A5:H5"/>
  </mergeCells>
  <hyperlinks>
    <hyperlink ref="G290" r:id="rId1" display="城市基础设施建设"/>
    <hyperlink ref="G286" r:id="rId1" display="化工大道改建工程"/>
    <hyperlink ref="G287" r:id="rId1" display="2005年农村公路建设"/>
  </hyperlinks>
  <printOptions horizontalCentered="1"/>
  <pageMargins left="0.472222222222222" right="0.472222222222222" top="0.590277777777778" bottom="0.511805555555556" header="0.5" footer="0.314583333333333"/>
  <pageSetup paperSize="9" scale="78" firstPageNumber="17" fitToHeight="0" orientation="landscape" useFirstPageNumber="1" horizontalDpi="600"/>
  <headerFooter>
    <oddFooter>&amp;C&amp;"仿宋_GB2312"&amp;12-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2025年新增一般债券项目安排表</vt:lpstr>
      <vt:lpstr>2025年新增专项债券项目安排表</vt:lpstr>
      <vt:lpstr>2025年政府法定债务还本付息情况表</vt:lpstr>
      <vt:lpstr>2025年全县地方政府综合债务余额情况表</vt:lpstr>
      <vt:lpstr>2025年专项债券利息收缴情况表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小木子先生</cp:lastModifiedBy>
  <dcterms:created xsi:type="dcterms:W3CDTF">2023-06-25T03:55:00Z</dcterms:created>
  <cp:lastPrinted>2023-06-17T10:41:00Z</cp:lastPrinted>
  <dcterms:modified xsi:type="dcterms:W3CDTF">2026-08-18T02:10:25Z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D92C5706328C4781AB3C085E88409ADD_13</vt:lpwstr>
  </property>
  <property fmtid="{D5CDD505-2E9C-101B-9397-08002B2CF9AE}" pid="3" name="KSOProductBuildVer">
    <vt:lpwstr>2052-12.1.0.28043</vt:lpwstr>
  </property>
  <property fmtid="{D5CDD505-2E9C-101B-9397-08002B2CF9AE}" pid="4" name="CalculationRule">
    <vt:i4>0</vt:i4>
  </property>
</Properties>
</file>