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 activeTab="1"/>
  </bookViews>
  <sheets>
    <sheet name="  民乐县（区）统筹整合资金计划表" sheetId="22" r:id="rId1"/>
    <sheet name="2022年统筹整合财政涉农资金项目计划表" sheetId="23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</externalReferences>
  <definedNames>
    <definedName name="_xlnm._FilterDatabase" localSheetId="1" hidden="1">'2022年统筹整合财政涉农资金项目计划表'!$A$1:$AB$42</definedName>
    <definedName name="_??????">#REF!</definedName>
    <definedName name="___?">#REF!</definedName>
    <definedName name="_21114">#REF!</definedName>
    <definedName name="_Fill">#REF!</definedName>
    <definedName name="_Order1">255</definedName>
    <definedName name="_Order2">255</definedName>
    <definedName name="a">#REF!</definedName>
    <definedName name="aa">#REF!</definedName>
    <definedName name="as">#N/A</definedName>
    <definedName name="cost">#REF!</definedName>
    <definedName name="data">#REF!</definedName>
    <definedName name="Database" hidden="1">#REF!</definedName>
    <definedName name="database2">#REF!</definedName>
    <definedName name="database3">#REF!</definedName>
    <definedName name="dss">#REF!</definedName>
    <definedName name="E206.">#REF!</definedName>
    <definedName name="eee">#REF!</definedName>
    <definedName name="eve">#REF!</definedName>
    <definedName name="fff">#REF!</definedName>
    <definedName name="gxxe2003">'[1]P1012001'!$A$6:$E$117</definedName>
    <definedName name="gxxe20032">'[1]P1012001'!$A$6:$E$117</definedName>
    <definedName name="hhhh">#REF!</definedName>
    <definedName name="HWSheet">1</definedName>
    <definedName name="kkkk">#REF!</definedName>
    <definedName name="Module.Prix_SMC">#N/A</definedName>
    <definedName name="PRCGAAP">#REF!</definedName>
    <definedName name="PRCGAAP2">#REF!</definedName>
    <definedName name="Print_Area_MI">#REF!</definedName>
    <definedName name="rrrr">#REF!</definedName>
    <definedName name="s">#REF!</definedName>
    <definedName name="sfeggsafasfas">#REF!</definedName>
    <definedName name="ss">#REF!</definedName>
    <definedName name="ttt">#REF!</definedName>
    <definedName name="tttt">#REF!</definedName>
    <definedName name="UFPcy">#REF!</definedName>
    <definedName name="UFPkcsp">#REF!</definedName>
    <definedName name="UFPrn20031228144214">[2]主营业务成本明细表!#REF!</definedName>
    <definedName name="UFPyt">#REF!</definedName>
    <definedName name="Work_Program_By_Area_List">#REF!</definedName>
    <definedName name="www">#REF!</definedName>
    <definedName name="yyyy">#REF!</definedName>
    <definedName name="本级标准收入2004年">[3]本年收入合计!$E$4:$E$184</definedName>
    <definedName name="拨款汇总_合计">SUM(#REF!)</definedName>
    <definedName name="财力">#REF!</definedName>
    <definedName name="财政供养人员增幅2004年">[4]财政供养人员增幅!$E$6</definedName>
    <definedName name="财政供养人员增幅2004年分县">[4]财政供养人员增幅!$E$4:$E$184</definedName>
    <definedName name="村级标准支出">[5]村级支出!$E$4:$E$184</definedName>
    <definedName name="大多数">[6]Sheet2!$A$15</definedName>
    <definedName name="大幅度">#REF!</definedName>
    <definedName name="地区名称">#REF!</definedName>
    <definedName name="第二产业分县2003年">[7]GDP!$G$4:$G$184</definedName>
    <definedName name="第二产业合计2003年">[7]GDP!$G$4</definedName>
    <definedName name="第三产业分县2003年">[7]GDP!$H$4:$H$184</definedName>
    <definedName name="第三产业合计2003年">[7]GDP!$H$4</definedName>
    <definedName name="耕地占用税分县2003年">[8]一般预算收入!$U$4:$U$184</definedName>
    <definedName name="耕地占用税合计2003年">[8]一般预算收入!$U$4</definedName>
    <definedName name="工商税收2004年">[9]工商税收!$S$4:$S$184</definedName>
    <definedName name="工商税收合计2004年">[9]工商税收!$S$4</definedName>
    <definedName name="公检法司部门编制数">[10]公检法司编制!$E$4:$E$184</definedName>
    <definedName name="公用标准支出">[11]合计!$E$4:$E$184</definedName>
    <definedName name="行政管理部门编制数">[10]行政编制!$E$4:$E$184</definedName>
    <definedName name="合计">#REF!</definedName>
    <definedName name="汇率">#REF!</definedName>
    <definedName name="科目编码">[12]编码!$A$2:$A$145</definedName>
    <definedName name="年初短期投资">#REF!</definedName>
    <definedName name="年初货币资金">#REF!</definedName>
    <definedName name="年初应收票据">#REF!</definedName>
    <definedName name="农业人口2003年">[13]农业人口!$E$4:$E$184</definedName>
    <definedName name="农业税分县2003年">[8]一般预算收入!$S$4:$S$184</definedName>
    <definedName name="农业税合计2003年">[8]一般预算收入!$S$4</definedName>
    <definedName name="农业特产税分县2003年">[8]一般预算收入!$T$4:$T$184</definedName>
    <definedName name="农业特产税合计2003年">[8]一般预算收入!$T$4</definedName>
    <definedName name="农业用地面积">[14]农业用地!$E$4:$E$184</definedName>
    <definedName name="契税分县2003年">[8]一般预算收入!$V$4:$V$184</definedName>
    <definedName name="契税合计2003年">[8]一般预算收入!$V$4</definedName>
    <definedName name="全额差额比例">#REF!</definedName>
    <definedName name="人员标准支出">[15]人员支出!$E$4:$E$184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23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事业发展支出">[16]事业发展!$E$4:$E$184</definedName>
    <definedName name="是">#REF!</definedName>
    <definedName name="位次d">#REF!</definedName>
    <definedName name="乡镇个数">[17]行政区划!$D$6:$D$184</definedName>
    <definedName name="性别">[18]基础编码!$H$2:$H$3</definedName>
    <definedName name="学历">[18]基础编码!$S$2:$S$9</definedName>
    <definedName name="一般预算收入2002年">'[19]2002年一般预算收入'!$AC$4:$AC$184</definedName>
    <definedName name="一般预算收入2003年">[8]一般预算收入!$AD$4:$AD$184</definedName>
    <definedName name="一般预算收入合计2003年">[8]一般预算收入!$AC$4</definedName>
    <definedName name="支出">'[20]P1012001'!$A$6:$E$117</definedName>
    <definedName name="职务级别">[21]行政机构人员信息!$K$5</definedName>
    <definedName name="中国">#REF!</definedName>
    <definedName name="中小学生人数2003年">[22]中小学生!$E$4:$E$184</definedName>
    <definedName name="总人口2003年">[23]总人口!$E$4:$E$184</definedName>
    <definedName name="전">#REF!</definedName>
    <definedName name="주택사업본부">#REF!</definedName>
    <definedName name="철구사업본부">#REF!</definedName>
    <definedName name="_xlnm.Print_Area" localSheetId="0">'  民乐县（区）统筹整合资金计划表'!$A$1:$I$65</definedName>
    <definedName name="_xlnm.Print_Titles" localSheetId="0">'  民乐县（区）统筹整合资金计划表'!$2:$5</definedName>
    <definedName name="_??????" localSheetId="1">#REF!</definedName>
    <definedName name="___?" localSheetId="1">#REF!</definedName>
    <definedName name="_21114" localSheetId="1">#REF!</definedName>
    <definedName name="_Fill" localSheetId="1">#REF!</definedName>
    <definedName name="a" localSheetId="1">#REF!</definedName>
    <definedName name="aa" localSheetId="1">#REF!</definedName>
    <definedName name="cost" localSheetId="1">#REF!</definedName>
    <definedName name="data" localSheetId="1">#REF!</definedName>
    <definedName name="Database" localSheetId="1" hidden="1">#REF!</definedName>
    <definedName name="database2" localSheetId="1">#REF!</definedName>
    <definedName name="database3" localSheetId="1">#REF!</definedName>
    <definedName name="dss" localSheetId="1">#REF!</definedName>
    <definedName name="E206." localSheetId="1">#REF!</definedName>
    <definedName name="eee" localSheetId="1">#REF!</definedName>
    <definedName name="eve" localSheetId="1">#REF!</definedName>
    <definedName name="fff" localSheetId="1">#REF!</definedName>
    <definedName name="hhhh" localSheetId="1">#REF!</definedName>
    <definedName name="kkkk" localSheetId="1">#REF!</definedName>
    <definedName name="PRCGAAP" localSheetId="1">#REF!</definedName>
    <definedName name="PRCGAAP2" localSheetId="1">#REF!</definedName>
    <definedName name="Print_Area_MI" localSheetId="1">#REF!</definedName>
    <definedName name="rrrr" localSheetId="1">#REF!</definedName>
    <definedName name="s" localSheetId="1">#REF!</definedName>
    <definedName name="sfeggsafasfas" localSheetId="1">#REF!</definedName>
    <definedName name="ss" localSheetId="1">#REF!</definedName>
    <definedName name="ttt" localSheetId="1">#REF!</definedName>
    <definedName name="tttt" localSheetId="1">#REF!</definedName>
    <definedName name="UFPcy" localSheetId="1">#REF!</definedName>
    <definedName name="UFPkcsp" localSheetId="1">#REF!</definedName>
    <definedName name="UFPyt" localSheetId="1">#REF!</definedName>
    <definedName name="Work_Program_By_Area_List" localSheetId="1">#REF!</definedName>
    <definedName name="www" localSheetId="1">#REF!</definedName>
    <definedName name="yyyy" localSheetId="1">#REF!</definedName>
    <definedName name="拨款汇总_合计" localSheetId="1">SUM(#REF!)</definedName>
    <definedName name="财力" localSheetId="1">#REF!</definedName>
    <definedName name="大幅度" localSheetId="1">#REF!</definedName>
    <definedName name="地区名称" localSheetId="1">#REF!</definedName>
    <definedName name="合计" localSheetId="1">#REF!</definedName>
    <definedName name="汇率" localSheetId="1">#REF!</definedName>
    <definedName name="年初短期投资" localSheetId="1">#REF!</definedName>
    <definedName name="年初货币资金" localSheetId="1">#REF!</definedName>
    <definedName name="年初应收票据" localSheetId="1">#REF!</definedName>
    <definedName name="全额差额比例" localSheetId="1">#REF!</definedName>
    <definedName name="生产列1" localSheetId="1">#REF!</definedName>
    <definedName name="生产列11" localSheetId="1">#REF!</definedName>
    <definedName name="生产列15" localSheetId="1">#REF!</definedName>
    <definedName name="生产列16" localSheetId="1">#REF!</definedName>
    <definedName name="生产列17" localSheetId="1">#REF!</definedName>
    <definedName name="生产列19" localSheetId="1">#REF!</definedName>
    <definedName name="生产列2" localSheetId="1">#REF!</definedName>
    <definedName name="生产列20" localSheetId="1">#REF!</definedName>
    <definedName name="生产列3" localSheetId="1">#REF!</definedName>
    <definedName name="生产列4" localSheetId="1">#REF!</definedName>
    <definedName name="生产列5" localSheetId="1">#REF!</definedName>
    <definedName name="生产列6" localSheetId="1">#REF!</definedName>
    <definedName name="生产列7" localSheetId="1">#REF!</definedName>
    <definedName name="生产列8" localSheetId="1">#REF!</definedName>
    <definedName name="生产列9" localSheetId="1">#REF!</definedName>
    <definedName name="生产期" localSheetId="1">#REF!</definedName>
    <definedName name="生产期1" localSheetId="1">#REF!</definedName>
    <definedName name="生产期11" localSheetId="1">#REF!</definedName>
    <definedName name="生产期123" localSheetId="1">#REF!</definedName>
    <definedName name="生产期15" localSheetId="1">#REF!</definedName>
    <definedName name="生产期16" localSheetId="1">#REF!</definedName>
    <definedName name="生产期17" localSheetId="1">#REF!</definedName>
    <definedName name="生产期19" localSheetId="1">#REF!</definedName>
    <definedName name="生产期2" localSheetId="1">#REF!</definedName>
    <definedName name="生产期20" localSheetId="1">#REF!</definedName>
    <definedName name="生产期3" localSheetId="1">#REF!</definedName>
    <definedName name="生产期4" localSheetId="1">#REF!</definedName>
    <definedName name="生产期5" localSheetId="1">#REF!</definedName>
    <definedName name="生产期6" localSheetId="1">#REF!</definedName>
    <definedName name="生产期7" localSheetId="1">#REF!</definedName>
    <definedName name="生产期8" localSheetId="1">#REF!</definedName>
    <definedName name="生产期9" localSheetId="1">#REF!</definedName>
    <definedName name="是" localSheetId="1">#REF!</definedName>
    <definedName name="位次d" localSheetId="1">#REF!</definedName>
    <definedName name="中国" localSheetId="1">#REF!</definedName>
    <definedName name="전" localSheetId="1">#REF!</definedName>
    <definedName name="주택사업본부" localSheetId="1">#REF!</definedName>
    <definedName name="철구사업본부" localSheetId="1">#REF!</definedName>
    <definedName name="_xlnm.Print_Titles" localSheetId="1">'2022年统筹整合财政涉农资金项目计划表'!$1:$6</definedName>
  </definedNames>
  <calcPr calcId="144525"/>
</workbook>
</file>

<file path=xl/sharedStrings.xml><?xml version="1.0" encoding="utf-8"?>
<sst xmlns="http://schemas.openxmlformats.org/spreadsheetml/2006/main" count="589" uniqueCount="278">
  <si>
    <t>附件2</t>
  </si>
  <si>
    <r>
      <t xml:space="preserve"> </t>
    </r>
    <r>
      <rPr>
        <u/>
        <sz val="18"/>
        <rFont val="方正小标宋简体"/>
        <charset val="134"/>
      </rPr>
      <t xml:space="preserve"> 民乐</t>
    </r>
    <r>
      <rPr>
        <sz val="18"/>
        <rFont val="方正小标宋简体"/>
        <charset val="134"/>
      </rPr>
      <t>县（区）统筹整合资金计划表（与整合方案一致）</t>
    </r>
  </si>
  <si>
    <t>单位：万元</t>
  </si>
  <si>
    <t>序号</t>
  </si>
  <si>
    <t>财政资金名称</t>
  </si>
  <si>
    <t>纳入统筹整合资金的总规模</t>
  </si>
  <si>
    <t>计划整合
规模</t>
  </si>
  <si>
    <t>占比</t>
  </si>
  <si>
    <t>资金规模</t>
  </si>
  <si>
    <t>对应文号</t>
  </si>
  <si>
    <t>合计</t>
  </si>
  <si>
    <t>中央财政合计</t>
  </si>
  <si>
    <t>中央财政衔接推进乡村振兴补助资金</t>
  </si>
  <si>
    <t>水利发展资金</t>
  </si>
  <si>
    <t>农业生产发展资金</t>
  </si>
  <si>
    <t>总规模(A,包含该项资金的全部支出方向)</t>
  </si>
  <si>
    <t>其中（B）:</t>
  </si>
  <si>
    <t>★耕地地力保护补贴(B1)</t>
  </si>
  <si>
    <t>★农机购置补贴(B2)</t>
  </si>
  <si>
    <t>★支持适度规模经营（农业信贷担保体系建设运营）(B3)</t>
  </si>
  <si>
    <t>★有机肥替代(B4)</t>
  </si>
  <si>
    <t>★农机深耕深松(B5)</t>
  </si>
  <si>
    <t>★良种良法部分(B6)</t>
  </si>
  <si>
    <t>★产业乡村强县示范行动(B7)</t>
  </si>
  <si>
    <t>★现代农业产业园(B8)</t>
  </si>
  <si>
    <t>扣除B后的资金规模（C=A-B）</t>
  </si>
  <si>
    <t>林业改革发展资金</t>
  </si>
  <si>
    <t>其中（B）：★森林资源管护和相关试点资金</t>
  </si>
  <si>
    <t>农田建设补助资金</t>
  </si>
  <si>
    <t>农村综合改革转移支付</t>
  </si>
  <si>
    <t>林业草原生态保护恢复资金（草原生态修复治理补助部分）</t>
  </si>
  <si>
    <t>农村环境整治资金</t>
  </si>
  <si>
    <t>车辆购置税收入补助地方用于一般公路建设项目资金（支持农村公路部分）</t>
  </si>
  <si>
    <t>农村危房改造补助资金（农村危房改造部分）</t>
  </si>
  <si>
    <t>中央专项彩票公益金支持欠发达革命老区乡村振兴资金</t>
  </si>
  <si>
    <t>常规产粮大县奖励资金</t>
  </si>
  <si>
    <t>生猪（牛羊）调出大县奖励资金（省级统筹部分）</t>
  </si>
  <si>
    <t>农业资源及生态保护补助资金（对农民的直接补贴、东北黑土地保护及保护性耕作、畜禽粪污资源化利用、轮作休耕、长江禁捕除外）</t>
  </si>
  <si>
    <t>旅游发展基金</t>
  </si>
  <si>
    <t>中央预算内投资用于“三农”建设部分（不包括国家水网骨干工程、饮水安全保障工程、气象基础设施、农村电网巩固提升工程、生态保护和修复方面的支出）</t>
  </si>
  <si>
    <t>小  计</t>
  </si>
  <si>
    <t>①</t>
  </si>
  <si>
    <t>②</t>
  </si>
  <si>
    <t>③</t>
  </si>
  <si>
    <t>④</t>
  </si>
  <si>
    <t>⑤</t>
  </si>
  <si>
    <t>⑥</t>
  </si>
  <si>
    <t>二</t>
  </si>
  <si>
    <t>省级财政资金小计</t>
  </si>
  <si>
    <t>省级财政衔接推进乡村振兴补助资金</t>
  </si>
  <si>
    <t>甘财扶贫〔2021〕25号</t>
  </si>
  <si>
    <t>甘财振兴（2022）10号</t>
  </si>
  <si>
    <t>“两州一市”省级资金</t>
  </si>
  <si>
    <t>少数民族发展省级资金</t>
  </si>
  <si>
    <t>以工代赈省级资金</t>
  </si>
  <si>
    <t>省级水利发展资金</t>
  </si>
  <si>
    <t>甘财农〔2021〕133号</t>
  </si>
  <si>
    <t>甘财农（2022）39号</t>
  </si>
  <si>
    <t>农田建设补助专项资金</t>
  </si>
  <si>
    <t>甘财农〔2021〕139号</t>
  </si>
  <si>
    <t>甘财农（2022）30号</t>
  </si>
  <si>
    <t>农村综合改革专项补助资金</t>
  </si>
  <si>
    <t>甘财农〔2021〕132号</t>
  </si>
  <si>
    <t>甘财农（2022）61号</t>
  </si>
  <si>
    <t>耕地质量保护与提升补助资金</t>
  </si>
  <si>
    <t>甘财农（2022）53号</t>
  </si>
  <si>
    <t>林业草原资源保护与发展专项资金（①防沙治沙②林业草原科技创新与合作）</t>
  </si>
  <si>
    <t>草原生态修复治理资金</t>
  </si>
  <si>
    <t>甘财资环〔2021〕137号</t>
  </si>
  <si>
    <t>土地整治等补助资金</t>
  </si>
  <si>
    <t>甘财资环〔2022〕81号</t>
  </si>
  <si>
    <t>农村危房改造省级资金</t>
  </si>
  <si>
    <t>甘财综〔2022〕28号</t>
  </si>
  <si>
    <t>三</t>
  </si>
  <si>
    <t>市级财政资金小计</t>
  </si>
  <si>
    <t>市级财政衔接推进乡村振兴补助资金</t>
  </si>
  <si>
    <t>…     …</t>
  </si>
  <si>
    <t>四</t>
  </si>
  <si>
    <t>县级财政资金小计</t>
  </si>
  <si>
    <t>县级财政衔接推进乡村振兴补助资金</t>
  </si>
  <si>
    <t>民财部预〔2022〕1号</t>
  </si>
  <si>
    <t>说明：★不予整合</t>
  </si>
  <si>
    <t>附件3</t>
  </si>
  <si>
    <t>2022年统筹整合财政涉农资金项目计划表</t>
  </si>
  <si>
    <t>项目名称</t>
  </si>
  <si>
    <t>建设
性质（新建或续建）</t>
  </si>
  <si>
    <t>建设起
止年限</t>
  </si>
  <si>
    <t>建设
地点（以乡镇为单位细化到村）</t>
  </si>
  <si>
    <t>建设内容</t>
  </si>
  <si>
    <t>投资规模及资金来源</t>
  </si>
  <si>
    <t>中央、省级资金来源及文号</t>
  </si>
  <si>
    <t>绩效目标</t>
  </si>
  <si>
    <t>项目主管单位</t>
  </si>
  <si>
    <t>项目实施单位</t>
  </si>
  <si>
    <t>批复
文号</t>
  </si>
  <si>
    <t>备注</t>
  </si>
  <si>
    <r>
      <rPr>
        <b/>
        <sz val="12"/>
        <rFont val="宋体"/>
        <charset val="134"/>
      </rPr>
      <t>项目前期资料准备情况（请根据资料情况打√或×）</t>
    </r>
    <r>
      <rPr>
        <b/>
        <sz val="12"/>
        <color rgb="FFFF0000"/>
        <rFont val="宋体"/>
        <charset val="134"/>
      </rPr>
      <t>（正式报备删除此项）</t>
    </r>
  </si>
  <si>
    <t>中央
资金</t>
  </si>
  <si>
    <t>省级
资金</t>
  </si>
  <si>
    <t>市级
资金</t>
  </si>
  <si>
    <t>县级
资金</t>
  </si>
  <si>
    <t>项目效益情况</t>
  </si>
  <si>
    <t>利益联结机制</t>
  </si>
  <si>
    <t>受益
村数
(个)</t>
  </si>
  <si>
    <t>受益户数
(万户)</t>
  </si>
  <si>
    <t>受益人数
(万人)</t>
  </si>
  <si>
    <t>单位名称</t>
  </si>
  <si>
    <t>责任人</t>
  </si>
  <si>
    <t>是否为“三年倍增”行动计划</t>
  </si>
  <si>
    <t>项目前期相关的会议纪要、村两委或村民代表大会留档资料（两上两下）</t>
  </si>
  <si>
    <t>项目的村申报及公示资料</t>
  </si>
  <si>
    <t>项目的乡审核及公示资料</t>
  </si>
  <si>
    <t>项目的县审定及公示资料</t>
  </si>
  <si>
    <t>项目的立项申请、立项批复、立项报告、项目审查意见书及批复</t>
  </si>
  <si>
    <t>资金到位通知书</t>
  </si>
  <si>
    <t>项目启动会议纪要</t>
  </si>
  <si>
    <t>项目启动通知书</t>
  </si>
  <si>
    <t>目标责任书（县乡村振兴局、县财政局、乡村振兴领导小组批复的单位签定）</t>
  </si>
  <si>
    <t>廉政建设承诺书（乡村振兴领导小组批复单位)</t>
  </si>
  <si>
    <t>施工许可证、乡村规划许可证、住建规划部门选址意见、国土部门用地预审意见、建设项目环境影响登记表等）</t>
  </si>
  <si>
    <t>打×项备注说明情况</t>
  </si>
  <si>
    <t>脱贫村</t>
  </si>
  <si>
    <t>其他村</t>
  </si>
  <si>
    <t>小计</t>
  </si>
  <si>
    <t>脱贫户（含监测对象）</t>
  </si>
  <si>
    <t>其他农户</t>
  </si>
  <si>
    <t>脱贫人口人数（含监测象）</t>
  </si>
  <si>
    <t>其他人口人数</t>
  </si>
  <si>
    <t>合        计</t>
  </si>
  <si>
    <t>一</t>
  </si>
  <si>
    <t>农村产业发展方面</t>
  </si>
  <si>
    <t>（一）种植业</t>
  </si>
  <si>
    <t>1.绿色标准化种植基地建设</t>
  </si>
  <si>
    <t>支持高原夏菜产业发展</t>
  </si>
  <si>
    <t>续建</t>
  </si>
  <si>
    <t>2022.1-2022.12</t>
  </si>
  <si>
    <t>洪水镇
里仁村  上柴村  新天镇    上姚村</t>
  </si>
  <si>
    <t>对连片种植高原夏菜（除洋葱）1000亩以上的经营主体，并配套精深加工生产线及冷链物流设施设备，每亩补助1000元，集华农业建成4个高原夏菜种植基地，种植面积7000亩，补助资金700万元；</t>
  </si>
  <si>
    <t>民财农函〔2021〕25号</t>
  </si>
  <si>
    <t>推动产业基地化规模式发展，打造特色产业集群，带动周边农户增加收入。</t>
  </si>
  <si>
    <t>通过扩大种植面积，形成“企业+基地+农户+市场冷链物流”的经营方式，可有效解决农户2万人（次）的就业务工渠道，增加农户务工收入300万元以上，从根本上解决农民务工难的实际困难，增加农民的务工收入。</t>
  </si>
  <si>
    <t>县农业农村局</t>
  </si>
  <si>
    <t>王连才</t>
  </si>
  <si>
    <t>民乐县裕振投资开发有限责任公司及各镇村</t>
  </si>
  <si>
    <t>智军</t>
  </si>
  <si>
    <t>民乡振
局发
〔2022〕3号</t>
  </si>
  <si>
    <t>√</t>
  </si>
  <si>
    <t>2.良种繁育基地建设</t>
  </si>
  <si>
    <t>良种繁育基地建设</t>
  </si>
  <si>
    <t>六坝镇工业园区</t>
  </si>
  <si>
    <t>集华农业建成60000平米的高原夏菜种苗繁育基地一处，每平米补助50元，补助资金300万元。</t>
  </si>
  <si>
    <t>进一步促进产业发展，降低生产成本，提高经济效益。</t>
  </si>
  <si>
    <t>通过高原夏菜种苗种薯繁育，在满足公司自给自足的同时，可为高原夏菜种植小农户提供优质价廉的种子，进一步降低种植成本，增加农民的收入300-500元。</t>
  </si>
  <si>
    <t>3.农产品加工、储藏</t>
  </si>
  <si>
    <t>农产品冷链仓库建设</t>
  </si>
  <si>
    <t>新建</t>
  </si>
  <si>
    <t>六坝镇</t>
  </si>
  <si>
    <t xml:space="preserve">民乐县“3区3镇30村”乡村振兴示范项目（一期）（民乐县六坝镇气调库建设项目）新建2万吨气调库一座，总建筑面积为10982.16平方米，其中：气调库建筑面积为10715.76平方米，建筑高度为（室外地面至屋脊高度）：8.5米。一栋管理用房、四间门房、一间公厕，结构形式均为一层框架结构。建筑面积为266.4平方米。
</t>
  </si>
  <si>
    <t>大幅度提升我县马铃薯鲜储能力，极大的改善马铃薯收购、销售条件，增加马铃薯种植效益，助推全县马铃薯产业发展。</t>
  </si>
  <si>
    <t>项目建成后，生产加工企业储藏2万吨马铃薯，可有效延长销售、加工时限，反季节销售、加工每吨可增加收入800元左右，年增加收入1600万元。大幅度提升我县马铃薯鲜储能力，极大的改善马铃薯收购、销售条件，增加马铃薯种植效益，助推全县马铃薯产业发展。资产权属归民乐县裕振投资开发有限责任公司，公司将农产品冷链仓库通过租赁的方式收取租赁费，用于发展壮大村集体经济和乡村建设。</t>
  </si>
  <si>
    <t>民乡振
局发
〔2022〕2号</t>
  </si>
  <si>
    <t>（二）养殖业</t>
  </si>
  <si>
    <t>1.绿色标准化养殖基地建设</t>
  </si>
  <si>
    <t>支持草畜产业发展</t>
  </si>
  <si>
    <t>2021.1-2021.12</t>
  </si>
  <si>
    <t>各镇</t>
  </si>
  <si>
    <t>1.对新改扩建扣棚面积达到1500㎡以上，且配套建设粪污无害化处理设施的规模养殖场，每个一次性补助10万元。
2.对全县养殖良种基础母牛20头以上的养殖户（优先支持脱贫户和监测户）每头良种基础母牛给予500元补贴。</t>
  </si>
  <si>
    <t>（民财农函〔2021〕125号）（甘财振兴〔2022〕10号）</t>
  </si>
  <si>
    <t>进一步带动群众大力发展养殖业，增加养殖业收入100-300元。</t>
  </si>
  <si>
    <t>鼓励企业专业合作社及农户发展养殖业，扩大生产规模，增加养殖业收入300元，进一步带动周边群众大力发展养殖业。</t>
  </si>
  <si>
    <t>民乡振局发
〔2022〕3号           民乡振局发
〔2022〕24号</t>
  </si>
  <si>
    <t>（三）配套基础设施（明确具体产业类型）</t>
  </si>
  <si>
    <t>1.农田水利设施</t>
  </si>
  <si>
    <t>产业配套的灌溉设施建设</t>
  </si>
  <si>
    <t xml:space="preserve">三堡镇
下吾旗村
 顺化镇
土城村
新天镇
杏园村
 六坝镇
城隍台村 </t>
  </si>
  <si>
    <t>农田灌溉渠系建设3.34公里，其中：三堡镇下吾旗村1.08公里，新天镇杏园村0.5公里， 六坝镇城隍台村0.56公里，铨将村1.2公里，每公里补助18万元，补助资金60.12万元。</t>
  </si>
  <si>
    <t>实施高效节水，改善灌溉条件，增加灌溉面积，提高农民收入。</t>
  </si>
  <si>
    <t>通过灌溉设施建设，输水能力和灌溉效益上升30%。</t>
  </si>
  <si>
    <t xml:space="preserve">三堡镇
 顺化镇
新天镇
 六坝镇
</t>
  </si>
  <si>
    <t>王秉林
马龙清
朱兴国
杨海涛</t>
  </si>
  <si>
    <t>民乡振局发
〔2022〕2号</t>
  </si>
  <si>
    <t>2022.01-2022.12</t>
  </si>
  <si>
    <t>洪水镇  红石湾村</t>
  </si>
  <si>
    <t>红石湾村产业配套的农田灌溉渠系设施建设：新建梯形预制块渠道3522m，72U型预制块渠道13442m，55U型预制块渠道10338m，车桥76座，U型渠道单开闸268座，U型渠道双开闸227座，梯形渠道单开闸17座，梯形渠道双开闸2座，新建节制分水闸2座,过水路面1处。</t>
  </si>
  <si>
    <t>改善农业基础设施和村水利基础设施，提高土地利用率增加农民种植业收入。</t>
  </si>
  <si>
    <t>坚持“产业要集群、龙头要集中、技术要集成、要素要集聚、保障要集合”的发展思路，引导农业向绿色化、区域化、标准化、机械化、规模化、集约化、产业化发展；在牢牢守住国家粮食安全，保障70万亩主粮作物种植面积的基础上，推动中药材、马铃薯、高原夏菜等特色产业发展，形成“一村一业、连村成片、跨镇成带、集群成链”的现代农业发展新格局。用土地流转费筹集自筹资金，有效解决群众筹资投劳难题，切实减轻农民负担。</t>
  </si>
  <si>
    <t>农业综合开发服务中心</t>
  </si>
  <si>
    <t>张定鼎</t>
  </si>
  <si>
    <t>红石湾村</t>
  </si>
  <si>
    <r>
      <rPr>
        <sz val="12"/>
        <rFont val="仿宋"/>
        <charset val="134"/>
      </rPr>
      <t>红石湾村新建蓄水池1座1万m</t>
    </r>
    <r>
      <rPr>
        <sz val="12"/>
        <rFont val="宋体"/>
        <charset val="134"/>
      </rPr>
      <t>³</t>
    </r>
    <r>
      <rPr>
        <sz val="12"/>
        <rFont val="仿宋"/>
        <charset val="134"/>
      </rPr>
      <t>，每立方补助40元。</t>
    </r>
  </si>
  <si>
    <t>民财农函〔2021〕125号</t>
  </si>
  <si>
    <t>洪水镇人民政府</t>
  </si>
  <si>
    <t>陈建生</t>
  </si>
  <si>
    <t xml:space="preserve">民乡振局发
〔2022〕3号  </t>
  </si>
  <si>
    <t>顺化镇  曹营村</t>
  </si>
  <si>
    <t>产业配套的农田灌溉渠系建设：渠灌片72U型预制块渠道5615m，梯形预制块渠道522m，车桥11座，U型渠道单开闸92座，U型渠道双开闸71座，节制分水闸4座；</t>
  </si>
  <si>
    <t xml:space="preserve">  闫户村         </t>
  </si>
  <si>
    <t xml:space="preserve">产业配套的农田灌溉渠系建设：新天镇闫户村大庄组渠系建设3.2公里，每公里补助18万元，补助资金57.6万元。           </t>
  </si>
  <si>
    <t>新天镇人民政府</t>
  </si>
  <si>
    <t>杨海涛</t>
  </si>
  <si>
    <t>南古镇   柳谷村</t>
  </si>
  <si>
    <t>农田灌溉的滴灌设施建设：滴灌片埋设低压地埋管道48651m，埋设Φ110泄水管780m，安装Φ160出地管1698m，安装给水栓849个，各类管件930个，新建闸阀井127座，泄水井52座，安装Φ250减压阀1个，安装Φ160减压阀3个，安装滴灌首部系统6套，配套80KVA变压器1台、50KVA变压器2台，管理房3幢，管道过路5处。</t>
  </si>
  <si>
    <t>张水农田函（2022）5号</t>
  </si>
  <si>
    <t>坚持“产业要集群、龙头要集中、技术要集成、要素要集聚、保障要集合”的发展思路，推行“一户一块田”“一企一基地”“一业一基地”模式，引导农业向绿色化、区域化、标准化、机械化、规模化、集约化、产业化发展；在牢牢守住国家粮食安全，保障70万亩主粮作物种植面积的基础上，推动中药材、马铃薯、高原夏菜等特色产业发展，形成“一村一业、连村成片、跨镇成带、集群成链”的现代农业发展新格局。同时开展委托代建，大力推行“土地流转+企业+合作社+农户”模式，积极引导集华、鼎丰等龙头企业、专业合作社和种植大户参与高标准农田建设，采取“先流转后整理”的方式，用土地流转费筹集自筹资金，有效解决群众筹资投劳难题，切实减轻农民负担。</t>
  </si>
  <si>
    <t>（三）小额信贷贴息</t>
  </si>
  <si>
    <t>小额信贷贴息</t>
  </si>
  <si>
    <t>各镇村</t>
  </si>
  <si>
    <t>脱贫助力贷贴息资金38.93万元；扶贫小额信贷贴息资金235.05万元，脱贫人口小额信贷在持续发放中，预测至2022年末需贴息资金393.2万元，以上三项贷款预测共需贴息资金667.18万元。</t>
  </si>
  <si>
    <t>满足脱贫人口小额信贷需求，支持已脱贫户发展生产，增加收入，实现稳步脱贫。</t>
  </si>
  <si>
    <t>为进一步规范小额信贷模式，对采取户贷户用自我发展的贷款户，引导、支持提高产业发展规模和经济效益；对采取户贷户用合伙发展的贷款户，通过务工就业、产销对接等方式。灵活运用续贷、展期、延期等政策工具，为承贷户发展生产经营提供资金支持。</t>
  </si>
  <si>
    <t>农商银行 
各镇村</t>
  </si>
  <si>
    <t>张小军</t>
  </si>
  <si>
    <t xml:space="preserve">民乡振
局发
〔2022〕2号
民乡振
局发
〔2022〕3号
</t>
  </si>
  <si>
    <t>农村基础设施建设方面</t>
  </si>
  <si>
    <t>（一）农村水利设施</t>
  </si>
  <si>
    <t>河道治理工程</t>
  </si>
  <si>
    <t>南丰镇
永固镇
民联镇
新天镇
丰乐镇</t>
  </si>
  <si>
    <t xml:space="preserve">1.对童子坝河河道进行综合治理，治理河长59.5公里，新建防洪提20.06公里，越堤路5处，丁坝5座，拦沙坎400座，维修涵洞3座，补助资金422万元。
2.对洪水河小堵麻段河道进行综合治理，治理河长17.72公里，新建防洪提9.27公里，设置拦沙坎187座，布设挑流丁坝3座，越堤路1处，补助资金183万元。
</t>
  </si>
  <si>
    <t>甘财农
〔2021〕133号</t>
  </si>
  <si>
    <t>建成后可保护农田8.3万亩，保护人口2.73万人。</t>
  </si>
  <si>
    <t>河道防洪标准提高，防洪能力明显增强，可保护农田8.3万亩，保护人口2.73万人，种养殖专业合作社及企业8家，对项目所在地发挥较好的生态效益。</t>
  </si>
  <si>
    <t>县水务局</t>
  </si>
  <si>
    <t>葛永斌</t>
  </si>
  <si>
    <t>张市水
规发
〔2017〕85号
张市水
规发
〔2017〕88号</t>
  </si>
  <si>
    <t>（二）饮水安全</t>
  </si>
  <si>
    <t>1.农村供水保障工程</t>
  </si>
  <si>
    <t>民联镇</t>
  </si>
  <si>
    <t>民联镇农村供水保障工程，修建管理房65平米，蓄水池2座，减压井5座，检查井18座；安装深井泵1套，消毒设施1套，自控设施1套；埋设各类管道24.309km。</t>
  </si>
  <si>
    <t>进一步改善供水条件，解决群众饮水困难。</t>
  </si>
  <si>
    <t>工程实施后，可优化项目区供水格局，稳步提升民联、六坝2个镇2.4758万农村人口的饮水安全保障能力。</t>
  </si>
  <si>
    <t>2.供水管网改造</t>
  </si>
  <si>
    <t xml:space="preserve">洪水镇 
刘总旗村       民联镇              太和村     </t>
  </si>
  <si>
    <t xml:space="preserve">
1.洪水镇刘总旗村架设管道约3公里，并配套相关附属设施，浇灌耕地近300亩，补助资金15万元。
2.民联镇太和村供水管网改造30公里，每公里补助9000元，补助资金27万元。</t>
  </si>
  <si>
    <t>甘财
扶贫
〔2021〕25号</t>
  </si>
  <si>
    <t>1.进一步夯实农业基础设施，有利于产业结构调整，同时吸引企业带动周边农户发展，增加农民收入。2.通过修建蓄水池、管网改造等，改善三堡村、太和村居民饮水安全问题。</t>
  </si>
  <si>
    <t>把高效节水灌溉新技术作为高标准农田建设重要内容，全面推广水肥一体化现代农业“一号技术”，结合我县轮作倒茬实际，采取“管灌+滴灌”双模式设计，优先选择集中连片、立地条件好的耕地推广应运水肥一体化种植技术，水资源利用率由50.3%提高到72%，化肥利用率由40.3%提高到61%，农药利用率由40.2%提高到60%，农药、化肥用量大幅减少。</t>
  </si>
  <si>
    <t xml:space="preserve">县水务局               三堡镇                  洪水镇                         </t>
  </si>
  <si>
    <t>葛永斌
陈建生</t>
  </si>
  <si>
    <t xml:space="preserve">洪水镇  刘总旗村              民联镇              太和村     </t>
  </si>
  <si>
    <t>（三）农田建设（高标准农田）</t>
  </si>
  <si>
    <t>高标准农田建设</t>
  </si>
  <si>
    <t>六坝镇  海潮坝村</t>
  </si>
  <si>
    <t>海潮坝村埋设低压地埋管道62502m，埋设Φ110泄水管1065m，安装Φ160出地管2304m，安装给水栓1152个，各类管件1208个，新建闸阀井187座，泄水井71座，安装滴灌首部系统7套，配套80KVA变压器1台、100KVA变压器1台、160KVA变压器2台，管道De160UPVC过渠18m、管道De160UPVC过路169m、De315UPVC过路29m，DN273*6.5mm钢管过高速路50m</t>
  </si>
  <si>
    <t>甘财农
〔2022〕30号</t>
  </si>
  <si>
    <t>（四）农村环境整治&lt;农村人居环境整治&gt;</t>
  </si>
  <si>
    <t>1.省级乡村建设示范村奖补资金</t>
  </si>
  <si>
    <t xml:space="preserve">新建 </t>
  </si>
  <si>
    <t>炒面庄村   总寨村    吴庄村    屯粮村    团结村    六坝村    顺化堡村  张满村    上姚村     杨坊村</t>
  </si>
  <si>
    <t>2021年全县创建省级乡村建设示范村10个，围绕3大类23项指标开展创将工作，经验收合格，每村奖补100万元，奖补资金1000万元，分别为：南丰镇炒面庄村、永固镇总寨村、洪水镇吴庄村、民联镇屯粮村、三堡镇团结村、六坝镇六坝村、顺化镇顺化堡村、丰乐镇张满村、新天镇上姚村、南古镇杨坊村。</t>
  </si>
  <si>
    <t>甘财振兴〔2022〕10号</t>
  </si>
  <si>
    <t>加快农业产业化发展，提升乡村治理能力，增加农民的就业渠道和村集体经济收入，实现巩固拓展脱贫攻坚与乡村振兴的有效衔接。</t>
  </si>
  <si>
    <t>全面提升党建引领乡村治理水平，确保基层党组织全面过硬、全面进步；扎实开展自治、德治、法治相结合的乡村治理体系建设，充分发挥村监会、协商议事会、红白理事会等群众自治组织作用，推动乡村现代化治理水平和治理能力全面提升。</t>
  </si>
  <si>
    <t>南丰镇   永固镇   洪水镇   民联镇   三堡镇   六坝镇    顺化镇    丰乐镇   新天镇   南古镇</t>
  </si>
  <si>
    <t>炒面庄村    总寨村   吴庄村    屯粮村    团结村   六坝村   顺化堡村    张满村   上姚村   杨坊村</t>
  </si>
  <si>
    <t xml:space="preserve">民乡振局发
〔2022〕17号  </t>
  </si>
  <si>
    <t>2.人居环境整治及垃圾中转站维修</t>
  </si>
  <si>
    <t xml:space="preserve">
安排259.88万元用于人居环境整治及垃圾中转站维修；其中新天镇韩营村、李寨村30万元；南古镇城东村、城南村30万元；洪水镇李尤村、单庄村、新墩村29.88万元；六坝镇四坝村、王官村30万元；民联镇张明村、东寨村30万元。南丰镇永丰村、张连庄村30万元；永固镇南关村、东街村20万元；三堡镇三堡村、库陀村、下二坝村、任官村、韩庄村20万元；顺化镇张宋村、油坊村20万元；丰乐镇张满村、刘庄村、双营村20万元。</t>
  </si>
  <si>
    <t>持续加大人居环境整治力度，拆除旧棚圈及残垣断壁，整治农村通村道路、渠道沟沿、沿路沿线等重点区域，清理农户房前屋后生产生活垃圾，健全完善相应的小型环卫设施及长效机制，达到宜居宜业美丽生态村庄。</t>
  </si>
  <si>
    <t>以开展人居环境整治攻坚行动为依托，加大资金投入力度和基础设施建设力度，以无垃圾、无污水、无污染为目标，按照户集、村收、镇转运、县处理的垃圾处理模式，明确了镇、村清理整治垃圾及农村环境卫生工作的主体责任，清理农户房前屋后生活垃圾，形成以镇总协调、村负总责、村民小组和群众齐参与的管理机制，全面通村道路、渠道沟沿、沿路沿线等重点区域环境整治，实现全面覆盖、长效管理、保持常态。同时，不断建立完善人居环境卫生管理、考核奖惩、保洁人员管理等配套制度，使环卫工作步入制度化、长效化管理轨道。</t>
  </si>
  <si>
    <t>南丰镇
永固镇
洪水镇
民联镇
三堡镇
六坝镇
顺化镇
丰乐镇
新天镇
南古镇</t>
  </si>
  <si>
    <t>樊钊
曹天星
陈建生
陶得东
王秉林
朱兴国
马龙清
张重英
杨海涛
陈学福</t>
  </si>
  <si>
    <t>3.污水管网改造</t>
  </si>
  <si>
    <t>洪水镇            三堡镇            六坝镇            沿线各村</t>
  </si>
  <si>
    <r>
      <rPr>
        <sz val="12"/>
        <rFont val="仿宋_GB2312"/>
        <charset val="134"/>
      </rPr>
      <t>1.建设南古镇污水处理厂1座，污水处理规模为1500m</t>
    </r>
    <r>
      <rPr>
        <sz val="12"/>
        <rFont val="宋体"/>
        <charset val="134"/>
      </rPr>
      <t>³</t>
    </r>
    <r>
      <rPr>
        <sz val="12"/>
        <rFont val="仿宋_GB2312"/>
        <charset val="134"/>
      </rPr>
      <t>/d，配套总池容6.06万立方米、池容5.7万立方米中水调蓄池1座；2.配套建设污水管网19.839公里，其中：三堡镇至六坝镇污水管网总长度为12568米（dn315污水干管长度10345米，沿线7个行政村dn315污水支干管长度2123米（含预埋管），dn800顶管100米）。3.南古镇污水管网总长度4201米（dn315污水主管道长度3780米，dn225预埋管421米）。4.三堡镇污水管网总长度3070米（dn315污水主管道长度2770米，dn225预埋管300米），以上项目补助资金2084万元。5.洪水镇李尤村改造李尤小区排污设施，原有化粪池因地势低，不能投入管网，计划新建化粪池一座，改造污水管网200米，补助资金30万元。</t>
    </r>
  </si>
  <si>
    <t>完善村级污水排放基础设施条件，改善人居环境的质量和水平，提高水资源重复利用率、缓解水资源供需矛盾。</t>
  </si>
  <si>
    <t>根据我县特点，以集中式污水处理为主、分散式污水处理为辅，合理布局全县生活污水处理系统，做到三堡镇、六坝镇沿线22个村污水收集处理规划全覆盖。以沿路、环境敏感区和整村整片为重点；与美丽村庄建设、环境整治相结合。合理选定纳入污水管网和就近分散处理方式，对已建成的农村集镇、农村集聚小区、比较大的自然村落、重要取水口等区域内农户生活污水统一纳管收集处理，剩余农户生活污水根据村庄形态和规模分类选用相对集中、村组处理和分户处理三种分散处理方式。</t>
  </si>
  <si>
    <t>县水投公司           三堡镇            六坝镇洪水镇</t>
  </si>
  <si>
    <t>智军
王秉林
朱兴国
陈建生</t>
  </si>
  <si>
    <t>县水投公司           三堡镇            六坝镇            沿线各村</t>
  </si>
  <si>
    <t>4.农村环境整治项目</t>
  </si>
  <si>
    <t>南古镇 城东村 新天镇 韩营村 丰乐镇 张满村 卧马山村</t>
  </si>
  <si>
    <t>对南古镇驻地村城东村生活污水处理厂进行扩容改造，从原来的处理规模400方/天扩容改造至1500方/天；对新天镇驻地村韩营村生活污水处理厂进行提标改造，从原来的处理规模100方/天提标改造至600方/天；对丰乐镇张满村农村生活污水进行收集治理，架设污水收集管网1.41公里，依托已建设40方和100方的两个化粪池，购置吸污车1辆对生活污水进行拉运处理；对丰乐镇卧马山村饮用水水源地保护区进行隔离围栏，建设片网2公里，设置水源地一二级保护区标示标牌5块。</t>
  </si>
  <si>
    <t>进一步加强项目建设村农村生活污水收集治理，保护项目区饮用水水源地环境安全，改善农村生态环境质量。</t>
  </si>
  <si>
    <t>张掖市生态环境局民乐分局</t>
  </si>
  <si>
    <t>武荣</t>
  </si>
  <si>
    <t>南古镇
新天镇
丰乐镇</t>
  </si>
  <si>
    <t>陈学福
杨海涛
张重英</t>
  </si>
  <si>
    <t>民发改
〔2022〕16号
民发改
〔2022〕39号             张环法规发
〔2022〕19号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</si>
</sst>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  <numFmt numFmtId="178" formatCode="0.0_ "/>
    <numFmt numFmtId="179" formatCode="0.0000_ "/>
  </numFmts>
  <fonts count="60">
    <font>
      <sz val="11"/>
      <color theme="1"/>
      <name val="宋体"/>
      <charset val="134"/>
      <scheme val="minor"/>
    </font>
    <font>
      <sz val="9"/>
      <name val="黑体"/>
      <charset val="134"/>
    </font>
    <font>
      <sz val="9"/>
      <name val="方正小标宋简体"/>
      <charset val="134"/>
    </font>
    <font>
      <b/>
      <sz val="9"/>
      <name val="方正小标宋简体"/>
      <charset val="134"/>
    </font>
    <font>
      <b/>
      <sz val="12"/>
      <name val="宋体"/>
      <charset val="134"/>
    </font>
    <font>
      <b/>
      <sz val="12"/>
      <name val="黑体"/>
      <charset val="134"/>
    </font>
    <font>
      <b/>
      <sz val="9"/>
      <name val="宋体"/>
      <charset val="134"/>
    </font>
    <font>
      <b/>
      <sz val="12"/>
      <name val="仿宋_GB2312"/>
      <charset val="134"/>
    </font>
    <font>
      <sz val="12"/>
      <name val="仿宋_GB2312"/>
      <charset val="134"/>
    </font>
    <font>
      <b/>
      <sz val="9"/>
      <name val="黑体"/>
      <charset val="134"/>
    </font>
    <font>
      <sz val="9"/>
      <name val="宋体"/>
      <charset val="134"/>
    </font>
    <font>
      <sz val="12"/>
      <name val="黑体"/>
      <charset val="134"/>
    </font>
    <font>
      <b/>
      <sz val="22"/>
      <name val="方正小标宋简体"/>
      <charset val="134"/>
    </font>
    <font>
      <sz val="22"/>
      <name val="方正小标宋简体"/>
      <charset val="134"/>
    </font>
    <font>
      <b/>
      <sz val="10"/>
      <name val="黑体"/>
      <charset val="134"/>
    </font>
    <font>
      <b/>
      <sz val="12"/>
      <name val="楷体"/>
      <charset val="134"/>
    </font>
    <font>
      <sz val="12"/>
      <name val="仿宋"/>
      <charset val="134"/>
    </font>
    <font>
      <sz val="12"/>
      <name val="宋体"/>
      <charset val="134"/>
    </font>
    <font>
      <sz val="12"/>
      <color theme="1"/>
      <name val="仿宋_GB2312"/>
      <charset val="134"/>
    </font>
    <font>
      <b/>
      <sz val="12"/>
      <color theme="1"/>
      <name val="宋体"/>
      <charset val="134"/>
    </font>
    <font>
      <b/>
      <sz val="10"/>
      <name val="方正小标宋简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sz val="11"/>
      <name val="宋体"/>
      <charset val="134"/>
    </font>
    <font>
      <sz val="18"/>
      <name val="方正小标宋简体"/>
      <charset val="134"/>
    </font>
    <font>
      <b/>
      <sz val="16"/>
      <name val="方正小标宋简体"/>
      <charset val="134"/>
    </font>
    <font>
      <sz val="8"/>
      <name val="方正小标宋简体"/>
      <charset val="134"/>
    </font>
    <font>
      <b/>
      <sz val="10"/>
      <name val="宋体"/>
      <charset val="134"/>
    </font>
    <font>
      <b/>
      <sz val="10"/>
      <name val="仿宋_GB2312"/>
      <charset val="134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sz val="10"/>
      <name val="仿宋_GB2312"/>
      <charset val="134"/>
    </font>
    <font>
      <b/>
      <sz val="10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9"/>
      <color rgb="FFFF0000"/>
      <name val="宋体"/>
      <charset val="134"/>
      <scheme val="minor"/>
    </font>
    <font>
      <sz val="10"/>
      <color rgb="FFFF0000"/>
      <name val="仿宋_GB2312"/>
      <charset val="134"/>
    </font>
    <font>
      <b/>
      <sz val="10"/>
      <color rgb="FFFF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indexed="8"/>
      <name val="宋体"/>
      <charset val="134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Tahoma"/>
      <charset val="134"/>
    </font>
    <font>
      <b/>
      <sz val="12"/>
      <color rgb="FFFF0000"/>
      <name val="宋体"/>
      <charset val="134"/>
    </font>
    <font>
      <u/>
      <sz val="18"/>
      <name val="方正小标宋简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8" fillId="5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0" fillId="9" borderId="15" applyNumberFormat="0" applyFont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16" applyNumberFormat="0" applyFill="0" applyAlignment="0" applyProtection="0">
      <alignment vertical="center"/>
    </xf>
    <xf numFmtId="0" fontId="48" fillId="0" borderId="0">
      <alignment vertical="center"/>
    </xf>
    <xf numFmtId="0" fontId="49" fillId="0" borderId="16" applyNumberFormat="0" applyFill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3" fillId="0" borderId="17" applyNumberFormat="0" applyFill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50" fillId="13" borderId="18" applyNumberFormat="0" applyAlignment="0" applyProtection="0">
      <alignment vertical="center"/>
    </xf>
    <xf numFmtId="0" fontId="51" fillId="13" borderId="14" applyNumberFormat="0" applyAlignment="0" applyProtection="0">
      <alignment vertical="center"/>
    </xf>
    <xf numFmtId="0" fontId="52" fillId="14" borderId="19" applyNumberFormat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53" fillId="0" borderId="20" applyNumberFormat="0" applyFill="0" applyAlignment="0" applyProtection="0">
      <alignment vertical="center"/>
    </xf>
    <xf numFmtId="0" fontId="54" fillId="0" borderId="21" applyNumberFormat="0" applyFill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6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8" fillId="0" borderId="0" applyProtection="0"/>
    <xf numFmtId="0" fontId="40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0" fillId="0" borderId="0"/>
    <xf numFmtId="0" fontId="37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17" fillId="0" borderId="0">
      <alignment vertical="center"/>
    </xf>
    <xf numFmtId="0" fontId="37" fillId="33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48" fillId="0" borderId="0"/>
    <xf numFmtId="0" fontId="0" fillId="0" borderId="0">
      <alignment vertical="center"/>
    </xf>
    <xf numFmtId="0" fontId="48" fillId="0" borderId="0">
      <alignment vertical="center"/>
    </xf>
    <xf numFmtId="0" fontId="17" fillId="0" borderId="0"/>
    <xf numFmtId="0" fontId="48" fillId="0" borderId="0"/>
    <xf numFmtId="0" fontId="48" fillId="0" borderId="0">
      <alignment vertical="center"/>
    </xf>
    <xf numFmtId="0" fontId="0" fillId="0" borderId="0">
      <alignment vertical="center"/>
    </xf>
    <xf numFmtId="0" fontId="57" fillId="0" borderId="0"/>
  </cellStyleXfs>
  <cellXfs count="206">
    <xf numFmtId="0" fontId="0" fillId="0" borderId="0" xfId="0">
      <alignment vertical="center"/>
    </xf>
    <xf numFmtId="0" fontId="1" fillId="0" borderId="0" xfId="54" applyNumberFormat="1" applyFont="1" applyFill="1" applyBorder="1" applyAlignment="1">
      <alignment vertical="center" wrapText="1"/>
    </xf>
    <xf numFmtId="0" fontId="2" fillId="0" borderId="0" xfId="54" applyNumberFormat="1" applyFont="1" applyFill="1" applyBorder="1" applyAlignment="1">
      <alignment vertical="center" wrapText="1"/>
    </xf>
    <xf numFmtId="0" fontId="3" fillId="0" borderId="0" xfId="54" applyNumberFormat="1" applyFont="1" applyFill="1" applyBorder="1" applyAlignment="1">
      <alignment vertical="center" wrapText="1"/>
    </xf>
    <xf numFmtId="0" fontId="4" fillId="0" borderId="0" xfId="54" applyNumberFormat="1" applyFont="1" applyFill="1" applyBorder="1" applyAlignment="1">
      <alignment vertical="center" wrapText="1"/>
    </xf>
    <xf numFmtId="0" fontId="5" fillId="0" borderId="0" xfId="54" applyNumberFormat="1" applyFont="1" applyFill="1" applyBorder="1" applyAlignment="1">
      <alignment vertical="center" wrapText="1"/>
    </xf>
    <xf numFmtId="0" fontId="6" fillId="0" borderId="0" xfId="0" applyFont="1" applyFill="1" applyAlignment="1">
      <alignment vertical="center" wrapText="1"/>
    </xf>
    <xf numFmtId="0" fontId="4" fillId="0" borderId="0" xfId="0" applyFont="1" applyFill="1" applyAlignment="1">
      <alignment vertical="center" wrapText="1"/>
    </xf>
    <xf numFmtId="0" fontId="7" fillId="0" borderId="0" xfId="0" applyFont="1" applyFill="1" applyAlignment="1">
      <alignment vertical="center" wrapText="1"/>
    </xf>
    <xf numFmtId="0" fontId="8" fillId="0" borderId="0" xfId="0" applyFont="1" applyFill="1" applyAlignment="1">
      <alignment vertical="center" wrapText="1"/>
    </xf>
    <xf numFmtId="0" fontId="9" fillId="0" borderId="0" xfId="0" applyFont="1" applyFill="1" applyAlignment="1">
      <alignment vertical="center" wrapText="1"/>
    </xf>
    <xf numFmtId="0" fontId="6" fillId="0" borderId="0" xfId="54" applyNumberFormat="1" applyFont="1" applyFill="1" applyBorder="1" applyAlignment="1">
      <alignment horizontal="center" vertical="center" wrapText="1"/>
    </xf>
    <xf numFmtId="0" fontId="10" fillId="0" borderId="0" xfId="54" applyNumberFormat="1" applyFont="1" applyFill="1" applyBorder="1" applyAlignment="1">
      <alignment horizontal="center" vertical="center" wrapText="1"/>
    </xf>
    <xf numFmtId="0" fontId="10" fillId="0" borderId="0" xfId="54" applyNumberFormat="1" applyFont="1" applyFill="1" applyBorder="1" applyAlignment="1">
      <alignment horizontal="justify" vertical="center" wrapText="1"/>
    </xf>
    <xf numFmtId="177" fontId="10" fillId="0" borderId="0" xfId="54" applyNumberFormat="1" applyFont="1" applyFill="1" applyBorder="1" applyAlignment="1">
      <alignment horizontal="center" vertical="center" wrapText="1"/>
    </xf>
    <xf numFmtId="0" fontId="10" fillId="0" borderId="0" xfId="54" applyNumberFormat="1" applyFont="1" applyFill="1" applyBorder="1" applyAlignment="1">
      <alignment horizontal="left" vertical="center" wrapText="1"/>
    </xf>
    <xf numFmtId="0" fontId="10" fillId="0" borderId="0" xfId="54" applyNumberFormat="1" applyFont="1" applyFill="1" applyBorder="1" applyAlignment="1">
      <alignment vertical="center" wrapText="1"/>
    </xf>
    <xf numFmtId="0" fontId="10" fillId="0" borderId="0" xfId="0" applyFont="1" applyFill="1" applyAlignment="1">
      <alignment vertical="center" wrapText="1"/>
    </xf>
    <xf numFmtId="0" fontId="5" fillId="0" borderId="0" xfId="54" applyNumberFormat="1" applyFont="1" applyFill="1" applyAlignment="1">
      <alignment horizontal="left" vertical="center" wrapText="1"/>
    </xf>
    <xf numFmtId="0" fontId="11" fillId="0" borderId="0" xfId="54" applyNumberFormat="1" applyFont="1" applyFill="1" applyAlignment="1">
      <alignment horizontal="center" vertical="center" wrapText="1"/>
    </xf>
    <xf numFmtId="0" fontId="1" fillId="0" borderId="0" xfId="54" applyNumberFormat="1" applyFont="1" applyFill="1" applyBorder="1" applyAlignment="1">
      <alignment horizontal="center" vertical="center" wrapText="1"/>
    </xf>
    <xf numFmtId="0" fontId="1" fillId="0" borderId="0" xfId="54" applyNumberFormat="1" applyFont="1" applyFill="1" applyBorder="1" applyAlignment="1">
      <alignment horizontal="justify" vertical="center" wrapText="1"/>
    </xf>
    <xf numFmtId="177" fontId="1" fillId="0" borderId="0" xfId="54" applyNumberFormat="1" applyFont="1" applyFill="1" applyBorder="1" applyAlignment="1">
      <alignment horizontal="center" vertical="center" wrapText="1"/>
    </xf>
    <xf numFmtId="0" fontId="12" fillId="0" borderId="0" xfId="54" applyNumberFormat="1" applyFont="1" applyFill="1" applyAlignment="1">
      <alignment horizontal="center" vertical="center" wrapText="1"/>
    </xf>
    <xf numFmtId="0" fontId="13" fillId="0" borderId="0" xfId="54" applyNumberFormat="1" applyFont="1" applyFill="1" applyAlignment="1">
      <alignment horizontal="center" vertical="center" wrapText="1"/>
    </xf>
    <xf numFmtId="0" fontId="4" fillId="0" borderId="1" xfId="54" applyNumberFormat="1" applyFont="1" applyFill="1" applyBorder="1" applyAlignment="1">
      <alignment horizontal="center" vertical="center" wrapText="1"/>
    </xf>
    <xf numFmtId="177" fontId="4" fillId="0" borderId="2" xfId="54" applyNumberFormat="1" applyFont="1" applyFill="1" applyBorder="1" applyAlignment="1">
      <alignment horizontal="center" vertical="center" wrapText="1"/>
    </xf>
    <xf numFmtId="177" fontId="4" fillId="0" borderId="3" xfId="54" applyNumberFormat="1" applyFont="1" applyFill="1" applyBorder="1" applyAlignment="1">
      <alignment horizontal="center" vertical="center" wrapText="1"/>
    </xf>
    <xf numFmtId="177" fontId="4" fillId="0" borderId="1" xfId="54" applyNumberFormat="1" applyFont="1" applyFill="1" applyBorder="1" applyAlignment="1">
      <alignment horizontal="center" vertical="center" wrapText="1"/>
    </xf>
    <xf numFmtId="0" fontId="5" fillId="0" borderId="2" xfId="54" applyNumberFormat="1" applyFont="1" applyFill="1" applyBorder="1" applyAlignment="1">
      <alignment horizontal="center" vertical="center" wrapText="1"/>
    </xf>
    <xf numFmtId="0" fontId="5" fillId="0" borderId="3" xfId="54" applyNumberFormat="1" applyFont="1" applyFill="1" applyBorder="1" applyAlignment="1">
      <alignment horizontal="center" vertical="center" wrapText="1"/>
    </xf>
    <xf numFmtId="0" fontId="5" fillId="0" borderId="4" xfId="54" applyNumberFormat="1" applyFont="1" applyFill="1" applyBorder="1" applyAlignment="1">
      <alignment horizontal="center" vertical="center" wrapText="1"/>
    </xf>
    <xf numFmtId="176" fontId="7" fillId="0" borderId="1" xfId="54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left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left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177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1" xfId="54" applyNumberFormat="1" applyFont="1" applyFill="1" applyBorder="1" applyAlignment="1">
      <alignment horizontal="justify" vertical="center" wrapText="1"/>
    </xf>
    <xf numFmtId="177" fontId="7" fillId="0" borderId="1" xfId="54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8" fillId="2" borderId="1" xfId="54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 applyProtection="1">
      <alignment horizontal="left" vertical="center" wrapText="1"/>
    </xf>
    <xf numFmtId="177" fontId="8" fillId="2" borderId="1" xfId="54" applyNumberFormat="1" applyFont="1" applyFill="1" applyBorder="1" applyAlignment="1">
      <alignment horizontal="center" vertical="center" wrapText="1"/>
    </xf>
    <xf numFmtId="177" fontId="7" fillId="2" borderId="1" xfId="54" applyNumberFormat="1" applyFont="1" applyFill="1" applyBorder="1" applyAlignment="1">
      <alignment horizontal="center" vertical="center" wrapText="1"/>
    </xf>
    <xf numFmtId="0" fontId="8" fillId="2" borderId="1" xfId="54" applyNumberFormat="1" applyFont="1" applyFill="1" applyBorder="1" applyAlignment="1">
      <alignment horizontal="justify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 applyProtection="1">
      <alignment horizontal="center" vertical="center" wrapText="1"/>
    </xf>
    <xf numFmtId="0" fontId="17" fillId="0" borderId="1" xfId="0" applyFont="1" applyFill="1" applyBorder="1" applyAlignment="1" applyProtection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</xf>
    <xf numFmtId="176" fontId="8" fillId="2" borderId="1" xfId="54" applyNumberFormat="1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 applyProtection="1">
      <alignment horizontal="center" vertical="center" wrapText="1"/>
    </xf>
    <xf numFmtId="177" fontId="16" fillId="0" borderId="1" xfId="0" applyNumberFormat="1" applyFont="1" applyFill="1" applyBorder="1" applyAlignment="1" applyProtection="1">
      <alignment horizontal="center" vertical="center" wrapText="1"/>
    </xf>
    <xf numFmtId="0" fontId="16" fillId="0" borderId="0" xfId="0" applyFont="1" applyFill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left" vertical="center" wrapText="1"/>
    </xf>
    <xf numFmtId="177" fontId="18" fillId="0" borderId="1" xfId="0" applyNumberFormat="1" applyFont="1" applyBorder="1" applyAlignment="1">
      <alignment horizontal="center" vertical="center" wrapText="1"/>
    </xf>
    <xf numFmtId="177" fontId="7" fillId="0" borderId="0" xfId="0" applyNumberFormat="1" applyFont="1" applyFill="1" applyAlignment="1">
      <alignment horizontal="center" vertical="center" wrapText="1"/>
    </xf>
    <xf numFmtId="0" fontId="6" fillId="0" borderId="1" xfId="54" applyNumberFormat="1" applyFont="1" applyFill="1" applyBorder="1" applyAlignment="1">
      <alignment horizontal="center" vertical="center" wrapText="1"/>
    </xf>
    <xf numFmtId="176" fontId="18" fillId="0" borderId="1" xfId="0" applyNumberFormat="1" applyFont="1" applyBorder="1" applyAlignment="1">
      <alignment horizontal="center" vertical="center" wrapText="1"/>
    </xf>
    <xf numFmtId="176" fontId="8" fillId="2" borderId="1" xfId="0" applyNumberFormat="1" applyFont="1" applyFill="1" applyBorder="1" applyAlignment="1" applyProtection="1">
      <alignment horizontal="center" vertical="center" wrapText="1"/>
    </xf>
    <xf numFmtId="177" fontId="8" fillId="2" borderId="1" xfId="0" applyNumberFormat="1" applyFont="1" applyFill="1" applyBorder="1" applyAlignment="1" applyProtection="1">
      <alignment horizontal="center" vertical="center" wrapText="1"/>
    </xf>
    <xf numFmtId="177" fontId="18" fillId="2" borderId="1" xfId="0" applyNumberFormat="1" applyFont="1" applyFill="1" applyBorder="1" applyAlignment="1">
      <alignment horizontal="center" vertical="center"/>
    </xf>
    <xf numFmtId="0" fontId="1" fillId="0" borderId="0" xfId="54" applyNumberFormat="1" applyFont="1" applyFill="1" applyBorder="1" applyAlignment="1">
      <alignment horizontal="left" vertical="center" wrapText="1"/>
    </xf>
    <xf numFmtId="0" fontId="4" fillId="0" borderId="2" xfId="54" applyNumberFormat="1" applyFont="1" applyFill="1" applyBorder="1" applyAlignment="1">
      <alignment horizontal="center" vertical="center" wrapText="1"/>
    </xf>
    <xf numFmtId="0" fontId="4" fillId="0" borderId="3" xfId="54" applyNumberFormat="1" applyFont="1" applyFill="1" applyBorder="1" applyAlignment="1">
      <alignment horizontal="center" vertical="center" wrapText="1"/>
    </xf>
    <xf numFmtId="0" fontId="4" fillId="2" borderId="5" xfId="54" applyNumberFormat="1" applyFont="1" applyFill="1" applyBorder="1" applyAlignment="1">
      <alignment horizontal="center" vertical="center" wrapText="1"/>
    </xf>
    <xf numFmtId="0" fontId="4" fillId="0" borderId="5" xfId="54" applyNumberFormat="1" applyFont="1" applyFill="1" applyBorder="1" applyAlignment="1">
      <alignment horizontal="center" vertical="center" wrapText="1"/>
    </xf>
    <xf numFmtId="0" fontId="4" fillId="2" borderId="7" xfId="54" applyNumberFormat="1" applyFont="1" applyFill="1" applyBorder="1" applyAlignment="1">
      <alignment horizontal="center" vertical="center" wrapText="1"/>
    </xf>
    <xf numFmtId="0" fontId="4" fillId="0" borderId="7" xfId="54" applyNumberFormat="1" applyFont="1" applyFill="1" applyBorder="1" applyAlignment="1">
      <alignment horizontal="center" vertical="center" wrapText="1"/>
    </xf>
    <xf numFmtId="0" fontId="19" fillId="0" borderId="1" xfId="54" applyNumberFormat="1" applyFont="1" applyFill="1" applyBorder="1" applyAlignment="1">
      <alignment horizontal="center" vertical="center" wrapText="1"/>
    </xf>
    <xf numFmtId="0" fontId="5" fillId="0" borderId="1" xfId="54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7" fillId="0" borderId="1" xfId="54" applyNumberFormat="1" applyFont="1" applyFill="1" applyBorder="1" applyAlignment="1">
      <alignment horizontal="center" vertical="center" wrapText="1"/>
    </xf>
    <xf numFmtId="0" fontId="7" fillId="0" borderId="1" xfId="54" applyNumberFormat="1" applyFont="1" applyFill="1" applyBorder="1" applyAlignment="1">
      <alignment horizontal="left" vertical="center" wrapText="1"/>
    </xf>
    <xf numFmtId="0" fontId="8" fillId="2" borderId="1" xfId="54" applyNumberFormat="1" applyFont="1" applyFill="1" applyBorder="1" applyAlignment="1">
      <alignment horizontal="left" vertical="center" wrapText="1"/>
    </xf>
    <xf numFmtId="0" fontId="8" fillId="0" borderId="1" xfId="54" applyNumberFormat="1" applyFont="1" applyFill="1" applyBorder="1" applyAlignment="1">
      <alignment horizontal="left" vertical="center" wrapText="1"/>
    </xf>
    <xf numFmtId="177" fontId="8" fillId="0" borderId="1" xfId="54" applyNumberFormat="1" applyFont="1" applyFill="1" applyBorder="1" applyAlignment="1">
      <alignment horizontal="center" vertical="center" wrapText="1"/>
    </xf>
    <xf numFmtId="178" fontId="7" fillId="0" borderId="1" xfId="54" applyNumberFormat="1" applyFont="1" applyFill="1" applyBorder="1" applyAlignment="1">
      <alignment horizontal="center" vertical="center" wrapText="1"/>
    </xf>
    <xf numFmtId="176" fontId="16" fillId="2" borderId="1" xfId="54" applyNumberFormat="1" applyFont="1" applyFill="1" applyBorder="1" applyAlignment="1">
      <alignment horizontal="center" vertical="center" wrapText="1"/>
    </xf>
    <xf numFmtId="177" fontId="16" fillId="2" borderId="1" xfId="54" applyNumberFormat="1" applyFont="1" applyFill="1" applyBorder="1" applyAlignment="1">
      <alignment horizontal="center" vertical="center" wrapText="1"/>
    </xf>
    <xf numFmtId="177" fontId="16" fillId="0" borderId="1" xfId="0" applyNumberFormat="1" applyFont="1" applyFill="1" applyBorder="1" applyAlignment="1" applyProtection="1">
      <alignment horizontal="left" vertical="center" wrapText="1"/>
    </xf>
    <xf numFmtId="179" fontId="16" fillId="0" borderId="1" xfId="0" applyNumberFormat="1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8" fillId="0" borderId="1" xfId="54" applyNumberFormat="1" applyFont="1" applyFill="1" applyBorder="1" applyAlignment="1">
      <alignment horizontal="center" vertical="center" wrapText="1"/>
    </xf>
    <xf numFmtId="0" fontId="10" fillId="0" borderId="1" xfId="54" applyNumberFormat="1" applyFont="1" applyFill="1" applyBorder="1" applyAlignment="1">
      <alignment horizontal="center" vertical="center" wrapText="1"/>
    </xf>
    <xf numFmtId="0" fontId="8" fillId="2" borderId="1" xfId="0" applyNumberFormat="1" applyFont="1" applyFill="1" applyBorder="1" applyAlignment="1" applyProtection="1">
      <alignment horizontal="center" vertical="center" wrapText="1"/>
    </xf>
    <xf numFmtId="0" fontId="4" fillId="0" borderId="4" xfId="54" applyNumberFormat="1" applyFont="1" applyFill="1" applyBorder="1" applyAlignment="1">
      <alignment horizontal="center" vertical="center" wrapText="1"/>
    </xf>
    <xf numFmtId="0" fontId="7" fillId="0" borderId="1" xfId="54" applyNumberFormat="1" applyFont="1" applyFill="1" applyBorder="1" applyAlignment="1">
      <alignment vertical="center" wrapText="1"/>
    </xf>
    <xf numFmtId="0" fontId="8" fillId="2" borderId="0" xfId="54" applyNumberFormat="1" applyFont="1" applyFill="1" applyBorder="1" applyAlignment="1">
      <alignment vertical="center" wrapText="1"/>
    </xf>
    <xf numFmtId="0" fontId="7" fillId="0" borderId="0" xfId="54" applyNumberFormat="1" applyFont="1" applyFill="1" applyBorder="1" applyAlignment="1">
      <alignment vertical="center" wrapText="1"/>
    </xf>
    <xf numFmtId="0" fontId="8" fillId="2" borderId="1" xfId="54" applyNumberFormat="1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9" fillId="0" borderId="1" xfId="54" applyNumberFormat="1" applyFont="1" applyFill="1" applyBorder="1" applyAlignment="1">
      <alignment horizontal="center" vertical="center" wrapText="1"/>
    </xf>
    <xf numFmtId="0" fontId="8" fillId="2" borderId="4" xfId="54" applyNumberFormat="1" applyFont="1" applyFill="1" applyBorder="1" applyAlignment="1">
      <alignment horizontal="center" vertical="center" wrapText="1"/>
    </xf>
    <xf numFmtId="0" fontId="13" fillId="0" borderId="0" xfId="54" applyNumberFormat="1" applyFont="1" applyFill="1" applyAlignment="1">
      <alignment vertical="center" wrapText="1"/>
    </xf>
    <xf numFmtId="0" fontId="20" fillId="0" borderId="0" xfId="54" applyNumberFormat="1" applyFont="1" applyFill="1" applyAlignment="1">
      <alignment horizontal="center" vertical="center" wrapText="1"/>
    </xf>
    <xf numFmtId="0" fontId="12" fillId="0" borderId="0" xfId="54" applyNumberFormat="1" applyFont="1" applyFill="1" applyAlignment="1">
      <alignment vertical="center" wrapText="1"/>
    </xf>
    <xf numFmtId="0" fontId="4" fillId="3" borderId="1" xfId="54" applyNumberFormat="1" applyFont="1" applyFill="1" applyBorder="1" applyAlignment="1">
      <alignment horizontal="center" vertical="center" wrapText="1"/>
    </xf>
    <xf numFmtId="0" fontId="4" fillId="3" borderId="5" xfId="54" applyNumberFormat="1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54" applyNumberFormat="1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0" fontId="21" fillId="0" borderId="0" xfId="58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0" fontId="21" fillId="0" borderId="0" xfId="58" applyFont="1" applyFill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176" fontId="23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left" vertical="center"/>
    </xf>
    <xf numFmtId="0" fontId="24" fillId="0" borderId="0" xfId="54" applyNumberFormat="1" applyFont="1" applyFill="1" applyBorder="1" applyAlignment="1">
      <alignment horizontal="center" vertical="center" wrapText="1"/>
    </xf>
    <xf numFmtId="176" fontId="24" fillId="0" borderId="0" xfId="54" applyNumberFormat="1" applyFont="1" applyFill="1" applyBorder="1" applyAlignment="1">
      <alignment horizontal="center" vertical="center" wrapText="1"/>
    </xf>
    <xf numFmtId="0" fontId="25" fillId="0" borderId="0" xfId="54" applyNumberFormat="1" applyFont="1" applyFill="1" applyBorder="1" applyAlignment="1">
      <alignment horizontal="center" vertical="center" wrapText="1"/>
    </xf>
    <xf numFmtId="176" fontId="26" fillId="0" borderId="8" xfId="54" applyNumberFormat="1" applyFont="1" applyFill="1" applyBorder="1" applyAlignment="1">
      <alignment horizontal="right" vertical="center" wrapText="1"/>
    </xf>
    <xf numFmtId="0" fontId="11" fillId="0" borderId="1" xfId="54" applyNumberFormat="1" applyFont="1" applyFill="1" applyBorder="1" applyAlignment="1">
      <alignment horizontal="center" vertical="center" wrapText="1"/>
    </xf>
    <xf numFmtId="176" fontId="11" fillId="0" borderId="1" xfId="54" applyNumberFormat="1" applyFont="1" applyFill="1" applyBorder="1" applyAlignment="1">
      <alignment horizontal="center" vertical="center" wrapText="1"/>
    </xf>
    <xf numFmtId="0" fontId="27" fillId="0" borderId="1" xfId="42" applyNumberFormat="1" applyFont="1" applyFill="1" applyBorder="1" applyAlignment="1" applyProtection="1">
      <alignment horizontal="center" vertical="center" wrapText="1"/>
    </xf>
    <xf numFmtId="0" fontId="27" fillId="0" borderId="1" xfId="54" applyNumberFormat="1" applyFont="1" applyFill="1" applyBorder="1" applyAlignment="1">
      <alignment horizontal="center" vertical="center" wrapText="1"/>
    </xf>
    <xf numFmtId="176" fontId="27" fillId="0" borderId="1" xfId="54" applyNumberFormat="1" applyFont="1" applyFill="1" applyBorder="1" applyAlignment="1">
      <alignment horizontal="center" vertical="center" wrapText="1"/>
    </xf>
    <xf numFmtId="0" fontId="27" fillId="0" borderId="2" xfId="47" applyNumberFormat="1" applyFont="1" applyFill="1" applyBorder="1" applyAlignment="1" applyProtection="1">
      <alignment horizontal="center" vertical="center" wrapText="1"/>
    </xf>
    <xf numFmtId="0" fontId="27" fillId="0" borderId="3" xfId="47" applyNumberFormat="1" applyFont="1" applyFill="1" applyBorder="1" applyAlignment="1" applyProtection="1">
      <alignment horizontal="center" vertical="center" wrapText="1"/>
    </xf>
    <xf numFmtId="0" fontId="27" fillId="0" borderId="4" xfId="47" applyNumberFormat="1" applyFont="1" applyFill="1" applyBorder="1" applyAlignment="1" applyProtection="1">
      <alignment horizontal="center" vertical="center" wrapText="1"/>
    </xf>
    <xf numFmtId="0" fontId="27" fillId="0" borderId="1" xfId="0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center" vertical="center"/>
    </xf>
    <xf numFmtId="176" fontId="27" fillId="0" borderId="1" xfId="0" applyNumberFormat="1" applyFont="1" applyFill="1" applyBorder="1" applyAlignment="1">
      <alignment horizontal="center" vertical="center"/>
    </xf>
    <xf numFmtId="0" fontId="28" fillId="0" borderId="1" xfId="47" applyNumberFormat="1" applyFont="1" applyFill="1" applyBorder="1" applyAlignment="1" applyProtection="1">
      <alignment horizontal="center" vertical="center" wrapText="1"/>
    </xf>
    <xf numFmtId="0" fontId="29" fillId="0" borderId="1" xfId="47" applyNumberFormat="1" applyFont="1" applyFill="1" applyBorder="1" applyAlignment="1" applyProtection="1">
      <alignment horizontal="center" vertical="center" wrapText="1"/>
    </xf>
    <xf numFmtId="0" fontId="21" fillId="0" borderId="1" xfId="54" applyNumberFormat="1" applyFont="1" applyFill="1" applyBorder="1" applyAlignment="1">
      <alignment horizontal="center" vertical="center" wrapText="1"/>
    </xf>
    <xf numFmtId="176" fontId="21" fillId="0" borderId="1" xfId="54" applyNumberFormat="1" applyFont="1" applyFill="1" applyBorder="1" applyAlignment="1">
      <alignment horizontal="center" vertical="center" wrapText="1"/>
    </xf>
    <xf numFmtId="0" fontId="30" fillId="0" borderId="1" xfId="47" applyNumberFormat="1" applyFont="1" applyFill="1" applyBorder="1" applyAlignment="1" applyProtection="1">
      <alignment horizontal="center" vertical="center" wrapText="1"/>
    </xf>
    <xf numFmtId="0" fontId="30" fillId="0" borderId="5" xfId="47" applyNumberFormat="1" applyFont="1" applyFill="1" applyBorder="1" applyAlignment="1" applyProtection="1">
      <alignment horizontal="center" vertical="center" wrapText="1"/>
    </xf>
    <xf numFmtId="0" fontId="30" fillId="0" borderId="2" xfId="47" applyNumberFormat="1" applyFont="1" applyFill="1" applyBorder="1" applyAlignment="1" applyProtection="1">
      <alignment horizontal="center" vertical="center" wrapText="1"/>
    </xf>
    <xf numFmtId="0" fontId="30" fillId="0" borderId="4" xfId="47" applyNumberFormat="1" applyFont="1" applyFill="1" applyBorder="1" applyAlignment="1" applyProtection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 wrapText="1"/>
    </xf>
    <xf numFmtId="0" fontId="30" fillId="0" borderId="6" xfId="47" applyNumberFormat="1" applyFont="1" applyFill="1" applyBorder="1" applyAlignment="1" applyProtection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/>
    </xf>
    <xf numFmtId="176" fontId="21" fillId="0" borderId="1" xfId="0" applyNumberFormat="1" applyFont="1" applyFill="1" applyBorder="1" applyAlignment="1">
      <alignment horizontal="center" vertical="center"/>
    </xf>
    <xf numFmtId="0" fontId="31" fillId="0" borderId="1" xfId="54" applyNumberFormat="1" applyFont="1" applyFill="1" applyBorder="1" applyAlignment="1">
      <alignment horizontal="center" vertical="center" wrapText="1"/>
    </xf>
    <xf numFmtId="0" fontId="28" fillId="0" borderId="5" xfId="47" applyNumberFormat="1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28" fillId="0" borderId="6" xfId="47" applyNumberFormat="1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28" fillId="0" borderId="7" xfId="47" applyNumberFormat="1" applyFont="1" applyFill="1" applyBorder="1" applyAlignment="1" applyProtection="1">
      <alignment horizontal="center" vertical="center" wrapText="1"/>
    </xf>
    <xf numFmtId="0" fontId="30" fillId="0" borderId="3" xfId="47" applyNumberFormat="1" applyFont="1" applyFill="1" applyBorder="1" applyAlignment="1" applyProtection="1">
      <alignment horizontal="center" vertical="center" wrapText="1"/>
    </xf>
    <xf numFmtId="31" fontId="30" fillId="0" borderId="1" xfId="54" applyNumberFormat="1" applyFont="1" applyFill="1" applyBorder="1" applyAlignment="1" applyProtection="1">
      <alignment horizontal="center" vertical="center" wrapText="1"/>
    </xf>
    <xf numFmtId="0" fontId="30" fillId="0" borderId="1" xfId="54" applyFont="1" applyFill="1" applyBorder="1" applyAlignment="1" applyProtection="1">
      <alignment horizontal="center" vertical="center" wrapText="1"/>
    </xf>
    <xf numFmtId="0" fontId="27" fillId="0" borderId="2" xfId="42" applyNumberFormat="1" applyFont="1" applyFill="1" applyBorder="1" applyAlignment="1" applyProtection="1">
      <alignment horizontal="center" vertical="center" wrapText="1"/>
    </xf>
    <xf numFmtId="0" fontId="27" fillId="0" borderId="3" xfId="42" applyNumberFormat="1" applyFont="1" applyFill="1" applyBorder="1" applyAlignment="1" applyProtection="1">
      <alignment horizontal="center" vertical="center" wrapText="1"/>
    </xf>
    <xf numFmtId="0" fontId="27" fillId="0" borderId="4" xfId="42" applyNumberFormat="1" applyFont="1" applyFill="1" applyBorder="1" applyAlignment="1" applyProtection="1">
      <alignment horizontal="center" vertical="center" wrapText="1"/>
    </xf>
    <xf numFmtId="0" fontId="32" fillId="0" borderId="5" xfId="58" applyFont="1" applyFill="1" applyBorder="1" applyAlignment="1" applyProtection="1">
      <alignment horizontal="center" vertical="center"/>
    </xf>
    <xf numFmtId="0" fontId="30" fillId="0" borderId="9" xfId="54" applyNumberFormat="1" applyFont="1" applyFill="1" applyBorder="1" applyAlignment="1" applyProtection="1">
      <alignment horizontal="center" vertical="center" wrapText="1"/>
    </xf>
    <xf numFmtId="0" fontId="30" fillId="0" borderId="10" xfId="54" applyNumberFormat="1" applyFont="1" applyFill="1" applyBorder="1" applyAlignment="1" applyProtection="1">
      <alignment horizontal="center" vertical="center" wrapText="1"/>
    </xf>
    <xf numFmtId="0" fontId="30" fillId="0" borderId="11" xfId="54" applyNumberFormat="1" applyFont="1" applyFill="1" applyBorder="1" applyAlignment="1" applyProtection="1">
      <alignment horizontal="center" vertical="center" wrapText="1"/>
    </xf>
    <xf numFmtId="0" fontId="33" fillId="0" borderId="7" xfId="58" applyFont="1" applyFill="1" applyBorder="1" applyAlignment="1" applyProtection="1">
      <alignment horizontal="center" vertical="center"/>
    </xf>
    <xf numFmtId="0" fontId="34" fillId="0" borderId="12" xfId="54" applyNumberFormat="1" applyFont="1" applyFill="1" applyBorder="1" applyAlignment="1" applyProtection="1">
      <alignment horizontal="center" vertical="center" wrapText="1"/>
    </xf>
    <xf numFmtId="0" fontId="34" fillId="0" borderId="8" xfId="54" applyNumberFormat="1" applyFont="1" applyFill="1" applyBorder="1" applyAlignment="1" applyProtection="1">
      <alignment horizontal="center" vertical="center" wrapText="1"/>
    </xf>
    <xf numFmtId="0" fontId="34" fillId="0" borderId="13" xfId="54" applyNumberFormat="1" applyFont="1" applyFill="1" applyBorder="1" applyAlignment="1" applyProtection="1">
      <alignment horizontal="center" vertical="center" wrapText="1"/>
    </xf>
    <xf numFmtId="0" fontId="22" fillId="0" borderId="1" xfId="54" applyNumberFormat="1" applyFont="1" applyFill="1" applyBorder="1" applyAlignment="1">
      <alignment horizontal="center" vertical="center" wrapText="1"/>
    </xf>
    <xf numFmtId="0" fontId="35" fillId="0" borderId="1" xfId="54" applyNumberFormat="1" applyFont="1" applyFill="1" applyBorder="1" applyAlignment="1">
      <alignment horizontal="center" vertical="center" wrapText="1"/>
    </xf>
    <xf numFmtId="176" fontId="22" fillId="0" borderId="1" xfId="54" applyNumberFormat="1" applyFont="1" applyFill="1" applyBorder="1" applyAlignment="1">
      <alignment horizontal="center" vertical="center" wrapText="1"/>
    </xf>
    <xf numFmtId="0" fontId="32" fillId="0" borderId="1" xfId="58" applyFont="1" applyFill="1" applyBorder="1" applyAlignment="1" applyProtection="1">
      <alignment horizontal="center" vertical="center"/>
    </xf>
    <xf numFmtId="0" fontId="30" fillId="0" borderId="1" xfId="54" applyNumberFormat="1" applyFont="1" applyFill="1" applyBorder="1" applyAlignment="1" applyProtection="1">
      <alignment horizontal="center" vertical="center" wrapText="1"/>
    </xf>
    <xf numFmtId="0" fontId="33" fillId="0" borderId="1" xfId="58" applyFont="1" applyFill="1" applyBorder="1" applyAlignment="1" applyProtection="1">
      <alignment horizontal="center" vertical="center"/>
    </xf>
    <xf numFmtId="0" fontId="34" fillId="0" borderId="1" xfId="54" applyNumberFormat="1" applyFont="1" applyFill="1" applyBorder="1" applyAlignment="1" applyProtection="1">
      <alignment horizontal="center" vertical="center" wrapText="1"/>
    </xf>
    <xf numFmtId="0" fontId="31" fillId="0" borderId="1" xfId="0" applyFont="1" applyFill="1" applyBorder="1" applyAlignment="1" applyProtection="1">
      <alignment horizontal="center" vertical="center" wrapText="1"/>
      <protection locked="0"/>
    </xf>
    <xf numFmtId="0" fontId="30" fillId="0" borderId="2" xfId="54" applyNumberFormat="1" applyFont="1" applyFill="1" applyBorder="1" applyAlignment="1" applyProtection="1">
      <alignment horizontal="center" vertical="center" wrapText="1"/>
    </xf>
    <xf numFmtId="0" fontId="30" fillId="0" borderId="3" xfId="54" applyNumberFormat="1" applyFont="1" applyFill="1" applyBorder="1" applyAlignment="1" applyProtection="1">
      <alignment horizontal="center" vertical="center" wrapText="1"/>
    </xf>
    <xf numFmtId="0" fontId="30" fillId="0" borderId="4" xfId="54" applyNumberFormat="1" applyFont="1" applyFill="1" applyBorder="1" applyAlignment="1" applyProtection="1">
      <alignment horizontal="center" vertical="center" wrapText="1"/>
    </xf>
    <xf numFmtId="0" fontId="10" fillId="0" borderId="2" xfId="54" applyNumberFormat="1" applyFont="1" applyFill="1" applyBorder="1" applyAlignment="1">
      <alignment horizontal="center" vertical="center" wrapText="1"/>
    </xf>
    <xf numFmtId="0" fontId="10" fillId="0" borderId="3" xfId="54" applyNumberFormat="1" applyFont="1" applyFill="1" applyBorder="1" applyAlignment="1">
      <alignment horizontal="center" vertical="center" wrapText="1"/>
    </xf>
    <xf numFmtId="0" fontId="10" fillId="0" borderId="4" xfId="54" applyNumberFormat="1" applyFont="1" applyFill="1" applyBorder="1" applyAlignment="1">
      <alignment horizontal="center" vertical="center" wrapText="1"/>
    </xf>
    <xf numFmtId="0" fontId="28" fillId="0" borderId="1" xfId="54" applyNumberFormat="1" applyFont="1" applyFill="1" applyBorder="1" applyAlignment="1">
      <alignment horizontal="center" vertical="center" wrapText="1"/>
    </xf>
    <xf numFmtId="0" fontId="26" fillId="0" borderId="8" xfId="54" applyNumberFormat="1" applyFont="1" applyFill="1" applyBorder="1" applyAlignment="1">
      <alignment horizontal="right" vertical="center" wrapText="1"/>
    </xf>
    <xf numFmtId="10" fontId="27" fillId="0" borderId="1" xfId="54" applyNumberFormat="1" applyFont="1" applyFill="1" applyBorder="1" applyAlignment="1">
      <alignment horizontal="center" vertical="center" wrapText="1"/>
    </xf>
    <xf numFmtId="10" fontId="36" fillId="0" borderId="1" xfId="54" applyNumberFormat="1" applyFont="1" applyFill="1" applyBorder="1" applyAlignment="1">
      <alignment horizontal="center" vertical="center" wrapText="1"/>
    </xf>
    <xf numFmtId="10" fontId="21" fillId="0" borderId="1" xfId="54" applyNumberFormat="1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left" vertical="center"/>
    </xf>
    <xf numFmtId="176" fontId="23" fillId="0" borderId="1" xfId="0" applyNumberFormat="1" applyFont="1" applyFill="1" applyBorder="1" applyAlignment="1">
      <alignment horizontal="left" vertical="center"/>
    </xf>
  </cellXfs>
  <cellStyles count="6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0 3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常规 9" xfId="21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常规 2_2-1统计表_1" xfId="42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常规 2 3" xfId="51"/>
    <cellStyle name="40% - 强调文字颜色 6" xfId="52" builtinId="51"/>
    <cellStyle name="60% - 强调文字颜色 6" xfId="53" builtinId="52"/>
    <cellStyle name="常规 2" xfId="54"/>
    <cellStyle name="常规 10 3 2" xfId="55"/>
    <cellStyle name="常规 100" xfId="56"/>
    <cellStyle name="常规 11" xfId="57"/>
    <cellStyle name="常规 14" xfId="58"/>
    <cellStyle name="常规 18" xfId="59"/>
    <cellStyle name="常规 4" xfId="60"/>
    <cellStyle name="常规 7" xfId="61"/>
  </cellStyles>
  <tableStyles count="0" defaultTableStyle="TableStyleMedium2" defaultPivotStyle="PivotStyleLight16"/>
  <colors>
    <mruColors>
      <color rgb="00679DBA"/>
      <color rgb="0092D050"/>
      <color rgb="00000000"/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7.xml"/><Relationship Id="rId8" Type="http://schemas.openxmlformats.org/officeDocument/2006/relationships/externalLink" Target="externalLinks/externalLink6.xml"/><Relationship Id="rId7" Type="http://schemas.openxmlformats.org/officeDocument/2006/relationships/externalLink" Target="externalLinks/externalLink5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9" Type="http://schemas.openxmlformats.org/officeDocument/2006/relationships/sharedStrings" Target="sharedStrings.xml"/><Relationship Id="rId28" Type="http://schemas.openxmlformats.org/officeDocument/2006/relationships/styles" Target="styles.xml"/><Relationship Id="rId27" Type="http://schemas.openxmlformats.org/officeDocument/2006/relationships/theme" Target="theme/theme1.xml"/><Relationship Id="rId26" Type="http://schemas.openxmlformats.org/officeDocument/2006/relationships/externalLink" Target="externalLinks/externalLink24.xml"/><Relationship Id="rId25" Type="http://schemas.openxmlformats.org/officeDocument/2006/relationships/externalLink" Target="externalLinks/externalLink23.xml"/><Relationship Id="rId24" Type="http://schemas.openxmlformats.org/officeDocument/2006/relationships/externalLink" Target="externalLinks/externalLink22.xml"/><Relationship Id="rId23" Type="http://schemas.openxmlformats.org/officeDocument/2006/relationships/externalLink" Target="externalLinks/externalLink21.xml"/><Relationship Id="rId22" Type="http://schemas.openxmlformats.org/officeDocument/2006/relationships/externalLink" Target="externalLinks/externalLink20.xml"/><Relationship Id="rId21" Type="http://schemas.openxmlformats.org/officeDocument/2006/relationships/externalLink" Target="externalLinks/externalLink19.xml"/><Relationship Id="rId20" Type="http://schemas.openxmlformats.org/officeDocument/2006/relationships/externalLink" Target="externalLinks/externalLink18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17.xml"/><Relationship Id="rId18" Type="http://schemas.openxmlformats.org/officeDocument/2006/relationships/externalLink" Target="externalLinks/externalLink16.xml"/><Relationship Id="rId17" Type="http://schemas.openxmlformats.org/officeDocument/2006/relationships/externalLink" Target="externalLinks/externalLink15.xml"/><Relationship Id="rId16" Type="http://schemas.openxmlformats.org/officeDocument/2006/relationships/externalLink" Target="externalLinks/externalLink14.xml"/><Relationship Id="rId15" Type="http://schemas.openxmlformats.org/officeDocument/2006/relationships/externalLink" Target="externalLinks/externalLink13.xml"/><Relationship Id="rId14" Type="http://schemas.openxmlformats.org/officeDocument/2006/relationships/externalLink" Target="externalLinks/externalLink12.xml"/><Relationship Id="rId13" Type="http://schemas.openxmlformats.org/officeDocument/2006/relationships/externalLink" Target="externalLinks/externalLink11.xml"/><Relationship Id="rId12" Type="http://schemas.openxmlformats.org/officeDocument/2006/relationships/externalLink" Target="externalLinks/externalLink10.xml"/><Relationship Id="rId11" Type="http://schemas.openxmlformats.org/officeDocument/2006/relationships/externalLink" Target="externalLinks/externalLink9.xml"/><Relationship Id="rId10" Type="http://schemas.openxmlformats.org/officeDocument/2006/relationships/externalLink" Target="externalLinks/externalLink8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438150</xdr:colOff>
      <xdr:row>27</xdr:row>
      <xdr:rowOff>0</xdr:rowOff>
    </xdr:from>
    <xdr:to>
      <xdr:col>4</xdr:col>
      <xdr:colOff>641985</xdr:colOff>
      <xdr:row>27</xdr:row>
      <xdr:rowOff>843915</xdr:rowOff>
    </xdr:to>
    <xdr:pic>
      <xdr:nvPicPr>
        <xdr:cNvPr id="2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460500" y="29058870"/>
          <a:ext cx="1330960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27</xdr:row>
      <xdr:rowOff>0</xdr:rowOff>
    </xdr:from>
    <xdr:to>
      <xdr:col>4</xdr:col>
      <xdr:colOff>641985</xdr:colOff>
      <xdr:row>27</xdr:row>
      <xdr:rowOff>843915</xdr:rowOff>
    </xdr:to>
    <xdr:pic>
      <xdr:nvPicPr>
        <xdr:cNvPr id="3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460500" y="29058870"/>
          <a:ext cx="1330960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27</xdr:row>
      <xdr:rowOff>0</xdr:rowOff>
    </xdr:from>
    <xdr:to>
      <xdr:col>4</xdr:col>
      <xdr:colOff>514350</xdr:colOff>
      <xdr:row>27</xdr:row>
      <xdr:rowOff>843915</xdr:rowOff>
    </xdr:to>
    <xdr:pic>
      <xdr:nvPicPr>
        <xdr:cNvPr id="4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460500" y="29058870"/>
          <a:ext cx="120332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27</xdr:row>
      <xdr:rowOff>0</xdr:rowOff>
    </xdr:from>
    <xdr:to>
      <xdr:col>4</xdr:col>
      <xdr:colOff>514350</xdr:colOff>
      <xdr:row>27</xdr:row>
      <xdr:rowOff>843915</xdr:rowOff>
    </xdr:to>
    <xdr:pic>
      <xdr:nvPicPr>
        <xdr:cNvPr id="5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460500" y="29058870"/>
          <a:ext cx="120332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27</xdr:row>
      <xdr:rowOff>0</xdr:rowOff>
    </xdr:from>
    <xdr:to>
      <xdr:col>4</xdr:col>
      <xdr:colOff>514350</xdr:colOff>
      <xdr:row>27</xdr:row>
      <xdr:rowOff>843915</xdr:rowOff>
    </xdr:to>
    <xdr:pic>
      <xdr:nvPicPr>
        <xdr:cNvPr id="6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460500" y="29058870"/>
          <a:ext cx="120332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27</xdr:row>
      <xdr:rowOff>0</xdr:rowOff>
    </xdr:from>
    <xdr:to>
      <xdr:col>4</xdr:col>
      <xdr:colOff>514350</xdr:colOff>
      <xdr:row>27</xdr:row>
      <xdr:rowOff>843915</xdr:rowOff>
    </xdr:to>
    <xdr:pic>
      <xdr:nvPicPr>
        <xdr:cNvPr id="7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460500" y="29058870"/>
          <a:ext cx="120332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27</xdr:row>
      <xdr:rowOff>0</xdr:rowOff>
    </xdr:from>
    <xdr:to>
      <xdr:col>4</xdr:col>
      <xdr:colOff>514350</xdr:colOff>
      <xdr:row>27</xdr:row>
      <xdr:rowOff>843915</xdr:rowOff>
    </xdr:to>
    <xdr:pic>
      <xdr:nvPicPr>
        <xdr:cNvPr id="8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460500" y="29058870"/>
          <a:ext cx="120332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27</xdr:row>
      <xdr:rowOff>0</xdr:rowOff>
    </xdr:from>
    <xdr:to>
      <xdr:col>4</xdr:col>
      <xdr:colOff>641985</xdr:colOff>
      <xdr:row>27</xdr:row>
      <xdr:rowOff>843915</xdr:rowOff>
    </xdr:to>
    <xdr:pic>
      <xdr:nvPicPr>
        <xdr:cNvPr id="9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460500" y="29058870"/>
          <a:ext cx="1330960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27</xdr:row>
      <xdr:rowOff>0</xdr:rowOff>
    </xdr:from>
    <xdr:to>
      <xdr:col>4</xdr:col>
      <xdr:colOff>641985</xdr:colOff>
      <xdr:row>27</xdr:row>
      <xdr:rowOff>843915</xdr:rowOff>
    </xdr:to>
    <xdr:pic>
      <xdr:nvPicPr>
        <xdr:cNvPr id="10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460500" y="29058870"/>
          <a:ext cx="1330960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27</xdr:row>
      <xdr:rowOff>0</xdr:rowOff>
    </xdr:from>
    <xdr:to>
      <xdr:col>4</xdr:col>
      <xdr:colOff>514350</xdr:colOff>
      <xdr:row>27</xdr:row>
      <xdr:rowOff>843915</xdr:rowOff>
    </xdr:to>
    <xdr:pic>
      <xdr:nvPicPr>
        <xdr:cNvPr id="11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460500" y="29058870"/>
          <a:ext cx="120332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27</xdr:row>
      <xdr:rowOff>0</xdr:rowOff>
    </xdr:from>
    <xdr:to>
      <xdr:col>4</xdr:col>
      <xdr:colOff>514350</xdr:colOff>
      <xdr:row>27</xdr:row>
      <xdr:rowOff>843915</xdr:rowOff>
    </xdr:to>
    <xdr:pic>
      <xdr:nvPicPr>
        <xdr:cNvPr id="12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460500" y="29058870"/>
          <a:ext cx="120332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27</xdr:row>
      <xdr:rowOff>0</xdr:rowOff>
    </xdr:from>
    <xdr:to>
      <xdr:col>4</xdr:col>
      <xdr:colOff>514350</xdr:colOff>
      <xdr:row>27</xdr:row>
      <xdr:rowOff>843915</xdr:rowOff>
    </xdr:to>
    <xdr:pic>
      <xdr:nvPicPr>
        <xdr:cNvPr id="13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460500" y="29058870"/>
          <a:ext cx="120332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27</xdr:row>
      <xdr:rowOff>0</xdr:rowOff>
    </xdr:from>
    <xdr:to>
      <xdr:col>4</xdr:col>
      <xdr:colOff>514350</xdr:colOff>
      <xdr:row>27</xdr:row>
      <xdr:rowOff>843915</xdr:rowOff>
    </xdr:to>
    <xdr:pic>
      <xdr:nvPicPr>
        <xdr:cNvPr id="14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460500" y="29058870"/>
          <a:ext cx="120332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27</xdr:row>
      <xdr:rowOff>0</xdr:rowOff>
    </xdr:from>
    <xdr:to>
      <xdr:col>4</xdr:col>
      <xdr:colOff>514350</xdr:colOff>
      <xdr:row>27</xdr:row>
      <xdr:rowOff>843915</xdr:rowOff>
    </xdr:to>
    <xdr:pic>
      <xdr:nvPicPr>
        <xdr:cNvPr id="15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460500" y="29058870"/>
          <a:ext cx="120332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27</xdr:row>
      <xdr:rowOff>0</xdr:rowOff>
    </xdr:from>
    <xdr:to>
      <xdr:col>4</xdr:col>
      <xdr:colOff>641985</xdr:colOff>
      <xdr:row>27</xdr:row>
      <xdr:rowOff>843915</xdr:rowOff>
    </xdr:to>
    <xdr:pic>
      <xdr:nvPicPr>
        <xdr:cNvPr id="16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460500" y="29058870"/>
          <a:ext cx="1330960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27</xdr:row>
      <xdr:rowOff>0</xdr:rowOff>
    </xdr:from>
    <xdr:to>
      <xdr:col>4</xdr:col>
      <xdr:colOff>641985</xdr:colOff>
      <xdr:row>27</xdr:row>
      <xdr:rowOff>843915</xdr:rowOff>
    </xdr:to>
    <xdr:pic>
      <xdr:nvPicPr>
        <xdr:cNvPr id="17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460500" y="29058870"/>
          <a:ext cx="1330960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27</xdr:row>
      <xdr:rowOff>0</xdr:rowOff>
    </xdr:from>
    <xdr:to>
      <xdr:col>4</xdr:col>
      <xdr:colOff>514350</xdr:colOff>
      <xdr:row>27</xdr:row>
      <xdr:rowOff>843915</xdr:rowOff>
    </xdr:to>
    <xdr:pic>
      <xdr:nvPicPr>
        <xdr:cNvPr id="18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460500" y="29058870"/>
          <a:ext cx="120332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27</xdr:row>
      <xdr:rowOff>0</xdr:rowOff>
    </xdr:from>
    <xdr:to>
      <xdr:col>4</xdr:col>
      <xdr:colOff>514350</xdr:colOff>
      <xdr:row>27</xdr:row>
      <xdr:rowOff>843915</xdr:rowOff>
    </xdr:to>
    <xdr:pic>
      <xdr:nvPicPr>
        <xdr:cNvPr id="19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460500" y="29058870"/>
          <a:ext cx="120332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27</xdr:row>
      <xdr:rowOff>0</xdr:rowOff>
    </xdr:from>
    <xdr:to>
      <xdr:col>4</xdr:col>
      <xdr:colOff>514350</xdr:colOff>
      <xdr:row>27</xdr:row>
      <xdr:rowOff>843915</xdr:rowOff>
    </xdr:to>
    <xdr:pic>
      <xdr:nvPicPr>
        <xdr:cNvPr id="20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460500" y="29058870"/>
          <a:ext cx="120332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27</xdr:row>
      <xdr:rowOff>0</xdr:rowOff>
    </xdr:from>
    <xdr:to>
      <xdr:col>4</xdr:col>
      <xdr:colOff>514350</xdr:colOff>
      <xdr:row>27</xdr:row>
      <xdr:rowOff>843915</xdr:rowOff>
    </xdr:to>
    <xdr:pic>
      <xdr:nvPicPr>
        <xdr:cNvPr id="21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460500" y="29058870"/>
          <a:ext cx="120332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27</xdr:row>
      <xdr:rowOff>0</xdr:rowOff>
    </xdr:from>
    <xdr:to>
      <xdr:col>4</xdr:col>
      <xdr:colOff>514350</xdr:colOff>
      <xdr:row>27</xdr:row>
      <xdr:rowOff>843915</xdr:rowOff>
    </xdr:to>
    <xdr:pic>
      <xdr:nvPicPr>
        <xdr:cNvPr id="22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460500" y="29058870"/>
          <a:ext cx="120332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27</xdr:row>
      <xdr:rowOff>0</xdr:rowOff>
    </xdr:from>
    <xdr:to>
      <xdr:col>4</xdr:col>
      <xdr:colOff>641985</xdr:colOff>
      <xdr:row>27</xdr:row>
      <xdr:rowOff>843915</xdr:rowOff>
    </xdr:to>
    <xdr:pic>
      <xdr:nvPicPr>
        <xdr:cNvPr id="23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460500" y="29058870"/>
          <a:ext cx="1330960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27</xdr:row>
      <xdr:rowOff>0</xdr:rowOff>
    </xdr:from>
    <xdr:to>
      <xdr:col>4</xdr:col>
      <xdr:colOff>641985</xdr:colOff>
      <xdr:row>27</xdr:row>
      <xdr:rowOff>843915</xdr:rowOff>
    </xdr:to>
    <xdr:pic>
      <xdr:nvPicPr>
        <xdr:cNvPr id="24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460500" y="29058870"/>
          <a:ext cx="1330960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27</xdr:row>
      <xdr:rowOff>0</xdr:rowOff>
    </xdr:from>
    <xdr:to>
      <xdr:col>4</xdr:col>
      <xdr:colOff>514350</xdr:colOff>
      <xdr:row>27</xdr:row>
      <xdr:rowOff>843915</xdr:rowOff>
    </xdr:to>
    <xdr:pic>
      <xdr:nvPicPr>
        <xdr:cNvPr id="25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460500" y="29058870"/>
          <a:ext cx="120332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27</xdr:row>
      <xdr:rowOff>0</xdr:rowOff>
    </xdr:from>
    <xdr:to>
      <xdr:col>4</xdr:col>
      <xdr:colOff>514350</xdr:colOff>
      <xdr:row>27</xdr:row>
      <xdr:rowOff>843915</xdr:rowOff>
    </xdr:to>
    <xdr:pic>
      <xdr:nvPicPr>
        <xdr:cNvPr id="26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460500" y="29058870"/>
          <a:ext cx="120332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27</xdr:row>
      <xdr:rowOff>0</xdr:rowOff>
    </xdr:from>
    <xdr:to>
      <xdr:col>4</xdr:col>
      <xdr:colOff>514350</xdr:colOff>
      <xdr:row>27</xdr:row>
      <xdr:rowOff>843915</xdr:rowOff>
    </xdr:to>
    <xdr:pic>
      <xdr:nvPicPr>
        <xdr:cNvPr id="27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460500" y="29058870"/>
          <a:ext cx="120332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27</xdr:row>
      <xdr:rowOff>0</xdr:rowOff>
    </xdr:from>
    <xdr:to>
      <xdr:col>4</xdr:col>
      <xdr:colOff>514350</xdr:colOff>
      <xdr:row>27</xdr:row>
      <xdr:rowOff>843915</xdr:rowOff>
    </xdr:to>
    <xdr:pic>
      <xdr:nvPicPr>
        <xdr:cNvPr id="28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460500" y="29058870"/>
          <a:ext cx="120332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27</xdr:row>
      <xdr:rowOff>9525</xdr:rowOff>
    </xdr:from>
    <xdr:to>
      <xdr:col>4</xdr:col>
      <xdr:colOff>514350</xdr:colOff>
      <xdr:row>27</xdr:row>
      <xdr:rowOff>853440</xdr:rowOff>
    </xdr:to>
    <xdr:pic>
      <xdr:nvPicPr>
        <xdr:cNvPr id="29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460500" y="29068395"/>
          <a:ext cx="120332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210820</xdr:colOff>
      <xdr:row>33</xdr:row>
      <xdr:rowOff>1014095</xdr:rowOff>
    </xdr:to>
    <xdr:pic>
      <xdr:nvPicPr>
        <xdr:cNvPr id="30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022350" y="35942270"/>
          <a:ext cx="21082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33</xdr:row>
      <xdr:rowOff>0</xdr:rowOff>
    </xdr:from>
    <xdr:to>
      <xdr:col>4</xdr:col>
      <xdr:colOff>641985</xdr:colOff>
      <xdr:row>33</xdr:row>
      <xdr:rowOff>843915</xdr:rowOff>
    </xdr:to>
    <xdr:pic>
      <xdr:nvPicPr>
        <xdr:cNvPr id="31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460500" y="35942270"/>
          <a:ext cx="1330960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33</xdr:row>
      <xdr:rowOff>0</xdr:rowOff>
    </xdr:from>
    <xdr:to>
      <xdr:col>4</xdr:col>
      <xdr:colOff>641985</xdr:colOff>
      <xdr:row>33</xdr:row>
      <xdr:rowOff>843915</xdr:rowOff>
    </xdr:to>
    <xdr:pic>
      <xdr:nvPicPr>
        <xdr:cNvPr id="32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460500" y="35942270"/>
          <a:ext cx="1330960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33</xdr:row>
      <xdr:rowOff>0</xdr:rowOff>
    </xdr:from>
    <xdr:to>
      <xdr:col>4</xdr:col>
      <xdr:colOff>514350</xdr:colOff>
      <xdr:row>33</xdr:row>
      <xdr:rowOff>843915</xdr:rowOff>
    </xdr:to>
    <xdr:pic>
      <xdr:nvPicPr>
        <xdr:cNvPr id="33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460500" y="35942270"/>
          <a:ext cx="120332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33</xdr:row>
      <xdr:rowOff>0</xdr:rowOff>
    </xdr:from>
    <xdr:to>
      <xdr:col>4</xdr:col>
      <xdr:colOff>514350</xdr:colOff>
      <xdr:row>33</xdr:row>
      <xdr:rowOff>843915</xdr:rowOff>
    </xdr:to>
    <xdr:pic>
      <xdr:nvPicPr>
        <xdr:cNvPr id="34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460500" y="35942270"/>
          <a:ext cx="120332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33</xdr:row>
      <xdr:rowOff>0</xdr:rowOff>
    </xdr:from>
    <xdr:to>
      <xdr:col>4</xdr:col>
      <xdr:colOff>514350</xdr:colOff>
      <xdr:row>33</xdr:row>
      <xdr:rowOff>843915</xdr:rowOff>
    </xdr:to>
    <xdr:pic>
      <xdr:nvPicPr>
        <xdr:cNvPr id="35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460500" y="35942270"/>
          <a:ext cx="120332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33</xdr:row>
      <xdr:rowOff>0</xdr:rowOff>
    </xdr:from>
    <xdr:to>
      <xdr:col>4</xdr:col>
      <xdr:colOff>514350</xdr:colOff>
      <xdr:row>33</xdr:row>
      <xdr:rowOff>843915</xdr:rowOff>
    </xdr:to>
    <xdr:pic>
      <xdr:nvPicPr>
        <xdr:cNvPr id="36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460500" y="35942270"/>
          <a:ext cx="120332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33</xdr:row>
      <xdr:rowOff>0</xdr:rowOff>
    </xdr:from>
    <xdr:to>
      <xdr:col>4</xdr:col>
      <xdr:colOff>514350</xdr:colOff>
      <xdr:row>33</xdr:row>
      <xdr:rowOff>843915</xdr:rowOff>
    </xdr:to>
    <xdr:pic>
      <xdr:nvPicPr>
        <xdr:cNvPr id="37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460500" y="35942270"/>
          <a:ext cx="120332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33</xdr:row>
      <xdr:rowOff>0</xdr:rowOff>
    </xdr:from>
    <xdr:to>
      <xdr:col>4</xdr:col>
      <xdr:colOff>641985</xdr:colOff>
      <xdr:row>33</xdr:row>
      <xdr:rowOff>1014095</xdr:rowOff>
    </xdr:to>
    <xdr:pic>
      <xdr:nvPicPr>
        <xdr:cNvPr id="38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460500" y="35942270"/>
          <a:ext cx="133096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33</xdr:row>
      <xdr:rowOff>0</xdr:rowOff>
    </xdr:from>
    <xdr:to>
      <xdr:col>4</xdr:col>
      <xdr:colOff>641985</xdr:colOff>
      <xdr:row>33</xdr:row>
      <xdr:rowOff>1014095</xdr:rowOff>
    </xdr:to>
    <xdr:pic>
      <xdr:nvPicPr>
        <xdr:cNvPr id="39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460500" y="35942270"/>
          <a:ext cx="133096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33</xdr:row>
      <xdr:rowOff>0</xdr:rowOff>
    </xdr:from>
    <xdr:to>
      <xdr:col>4</xdr:col>
      <xdr:colOff>514350</xdr:colOff>
      <xdr:row>33</xdr:row>
      <xdr:rowOff>1014095</xdr:rowOff>
    </xdr:to>
    <xdr:pic>
      <xdr:nvPicPr>
        <xdr:cNvPr id="40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460500" y="35942270"/>
          <a:ext cx="120332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33</xdr:row>
      <xdr:rowOff>0</xdr:rowOff>
    </xdr:from>
    <xdr:to>
      <xdr:col>4</xdr:col>
      <xdr:colOff>514350</xdr:colOff>
      <xdr:row>33</xdr:row>
      <xdr:rowOff>1014095</xdr:rowOff>
    </xdr:to>
    <xdr:pic>
      <xdr:nvPicPr>
        <xdr:cNvPr id="41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460500" y="35942270"/>
          <a:ext cx="120332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33</xdr:row>
      <xdr:rowOff>0</xdr:rowOff>
    </xdr:from>
    <xdr:to>
      <xdr:col>4</xdr:col>
      <xdr:colOff>514350</xdr:colOff>
      <xdr:row>33</xdr:row>
      <xdr:rowOff>1014095</xdr:rowOff>
    </xdr:to>
    <xdr:pic>
      <xdr:nvPicPr>
        <xdr:cNvPr id="42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460500" y="35942270"/>
          <a:ext cx="120332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33</xdr:row>
      <xdr:rowOff>0</xdr:rowOff>
    </xdr:from>
    <xdr:to>
      <xdr:col>4</xdr:col>
      <xdr:colOff>514350</xdr:colOff>
      <xdr:row>33</xdr:row>
      <xdr:rowOff>1014095</xdr:rowOff>
    </xdr:to>
    <xdr:pic>
      <xdr:nvPicPr>
        <xdr:cNvPr id="43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460500" y="35942270"/>
          <a:ext cx="120332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33</xdr:row>
      <xdr:rowOff>0</xdr:rowOff>
    </xdr:from>
    <xdr:to>
      <xdr:col>4</xdr:col>
      <xdr:colOff>514350</xdr:colOff>
      <xdr:row>33</xdr:row>
      <xdr:rowOff>1014095</xdr:rowOff>
    </xdr:to>
    <xdr:pic>
      <xdr:nvPicPr>
        <xdr:cNvPr id="44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460500" y="35942270"/>
          <a:ext cx="120332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33</xdr:row>
      <xdr:rowOff>0</xdr:rowOff>
    </xdr:from>
    <xdr:to>
      <xdr:col>4</xdr:col>
      <xdr:colOff>641985</xdr:colOff>
      <xdr:row>33</xdr:row>
      <xdr:rowOff>843915</xdr:rowOff>
    </xdr:to>
    <xdr:pic>
      <xdr:nvPicPr>
        <xdr:cNvPr id="45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460500" y="35942270"/>
          <a:ext cx="1330960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33</xdr:row>
      <xdr:rowOff>0</xdr:rowOff>
    </xdr:from>
    <xdr:to>
      <xdr:col>4</xdr:col>
      <xdr:colOff>641985</xdr:colOff>
      <xdr:row>33</xdr:row>
      <xdr:rowOff>843915</xdr:rowOff>
    </xdr:to>
    <xdr:pic>
      <xdr:nvPicPr>
        <xdr:cNvPr id="46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460500" y="35942270"/>
          <a:ext cx="1330960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33</xdr:row>
      <xdr:rowOff>0</xdr:rowOff>
    </xdr:from>
    <xdr:to>
      <xdr:col>4</xdr:col>
      <xdr:colOff>514350</xdr:colOff>
      <xdr:row>33</xdr:row>
      <xdr:rowOff>843915</xdr:rowOff>
    </xdr:to>
    <xdr:pic>
      <xdr:nvPicPr>
        <xdr:cNvPr id="47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460500" y="35942270"/>
          <a:ext cx="120332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33</xdr:row>
      <xdr:rowOff>0</xdr:rowOff>
    </xdr:from>
    <xdr:to>
      <xdr:col>4</xdr:col>
      <xdr:colOff>514350</xdr:colOff>
      <xdr:row>33</xdr:row>
      <xdr:rowOff>843915</xdr:rowOff>
    </xdr:to>
    <xdr:pic>
      <xdr:nvPicPr>
        <xdr:cNvPr id="48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460500" y="35942270"/>
          <a:ext cx="120332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33</xdr:row>
      <xdr:rowOff>0</xdr:rowOff>
    </xdr:from>
    <xdr:to>
      <xdr:col>4</xdr:col>
      <xdr:colOff>514350</xdr:colOff>
      <xdr:row>33</xdr:row>
      <xdr:rowOff>843915</xdr:rowOff>
    </xdr:to>
    <xdr:pic>
      <xdr:nvPicPr>
        <xdr:cNvPr id="49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460500" y="35942270"/>
          <a:ext cx="120332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33</xdr:row>
      <xdr:rowOff>0</xdr:rowOff>
    </xdr:from>
    <xdr:to>
      <xdr:col>4</xdr:col>
      <xdr:colOff>514350</xdr:colOff>
      <xdr:row>33</xdr:row>
      <xdr:rowOff>843915</xdr:rowOff>
    </xdr:to>
    <xdr:pic>
      <xdr:nvPicPr>
        <xdr:cNvPr id="50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460500" y="35942270"/>
          <a:ext cx="120332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33</xdr:row>
      <xdr:rowOff>0</xdr:rowOff>
    </xdr:from>
    <xdr:to>
      <xdr:col>4</xdr:col>
      <xdr:colOff>514350</xdr:colOff>
      <xdr:row>33</xdr:row>
      <xdr:rowOff>843915</xdr:rowOff>
    </xdr:to>
    <xdr:pic>
      <xdr:nvPicPr>
        <xdr:cNvPr id="51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460500" y="35942270"/>
          <a:ext cx="120332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33</xdr:row>
      <xdr:rowOff>0</xdr:rowOff>
    </xdr:from>
    <xdr:to>
      <xdr:col>4</xdr:col>
      <xdr:colOff>641985</xdr:colOff>
      <xdr:row>33</xdr:row>
      <xdr:rowOff>1014095</xdr:rowOff>
    </xdr:to>
    <xdr:pic>
      <xdr:nvPicPr>
        <xdr:cNvPr id="52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460500" y="35942270"/>
          <a:ext cx="133096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33</xdr:row>
      <xdr:rowOff>0</xdr:rowOff>
    </xdr:from>
    <xdr:to>
      <xdr:col>4</xdr:col>
      <xdr:colOff>641985</xdr:colOff>
      <xdr:row>33</xdr:row>
      <xdr:rowOff>1014095</xdr:rowOff>
    </xdr:to>
    <xdr:pic>
      <xdr:nvPicPr>
        <xdr:cNvPr id="53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460500" y="35942270"/>
          <a:ext cx="133096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33</xdr:row>
      <xdr:rowOff>0</xdr:rowOff>
    </xdr:from>
    <xdr:to>
      <xdr:col>4</xdr:col>
      <xdr:colOff>514350</xdr:colOff>
      <xdr:row>33</xdr:row>
      <xdr:rowOff>1014095</xdr:rowOff>
    </xdr:to>
    <xdr:pic>
      <xdr:nvPicPr>
        <xdr:cNvPr id="54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460500" y="35942270"/>
          <a:ext cx="120332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33</xdr:row>
      <xdr:rowOff>0</xdr:rowOff>
    </xdr:from>
    <xdr:to>
      <xdr:col>4</xdr:col>
      <xdr:colOff>514350</xdr:colOff>
      <xdr:row>33</xdr:row>
      <xdr:rowOff>1014095</xdr:rowOff>
    </xdr:to>
    <xdr:pic>
      <xdr:nvPicPr>
        <xdr:cNvPr id="55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460500" y="35942270"/>
          <a:ext cx="120332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33</xdr:row>
      <xdr:rowOff>0</xdr:rowOff>
    </xdr:from>
    <xdr:to>
      <xdr:col>4</xdr:col>
      <xdr:colOff>514350</xdr:colOff>
      <xdr:row>33</xdr:row>
      <xdr:rowOff>1014095</xdr:rowOff>
    </xdr:to>
    <xdr:pic>
      <xdr:nvPicPr>
        <xdr:cNvPr id="56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460500" y="35942270"/>
          <a:ext cx="120332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33</xdr:row>
      <xdr:rowOff>0</xdr:rowOff>
    </xdr:from>
    <xdr:to>
      <xdr:col>4</xdr:col>
      <xdr:colOff>514350</xdr:colOff>
      <xdr:row>33</xdr:row>
      <xdr:rowOff>1014095</xdr:rowOff>
    </xdr:to>
    <xdr:pic>
      <xdr:nvPicPr>
        <xdr:cNvPr id="57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460500" y="35942270"/>
          <a:ext cx="120332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33</xdr:row>
      <xdr:rowOff>0</xdr:rowOff>
    </xdr:from>
    <xdr:to>
      <xdr:col>4</xdr:col>
      <xdr:colOff>514350</xdr:colOff>
      <xdr:row>33</xdr:row>
      <xdr:rowOff>1014095</xdr:rowOff>
    </xdr:to>
    <xdr:pic>
      <xdr:nvPicPr>
        <xdr:cNvPr id="58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460500" y="35942270"/>
          <a:ext cx="120332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210820</xdr:colOff>
      <xdr:row>33</xdr:row>
      <xdr:rowOff>1014095</xdr:rowOff>
    </xdr:to>
    <xdr:pic>
      <xdr:nvPicPr>
        <xdr:cNvPr id="59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022350" y="35942270"/>
          <a:ext cx="21082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33</xdr:row>
      <xdr:rowOff>0</xdr:rowOff>
    </xdr:from>
    <xdr:to>
      <xdr:col>4</xdr:col>
      <xdr:colOff>641985</xdr:colOff>
      <xdr:row>33</xdr:row>
      <xdr:rowOff>843915</xdr:rowOff>
    </xdr:to>
    <xdr:pic>
      <xdr:nvPicPr>
        <xdr:cNvPr id="60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460500" y="35942270"/>
          <a:ext cx="1330960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33</xdr:row>
      <xdr:rowOff>0</xdr:rowOff>
    </xdr:from>
    <xdr:to>
      <xdr:col>4</xdr:col>
      <xdr:colOff>641985</xdr:colOff>
      <xdr:row>33</xdr:row>
      <xdr:rowOff>843915</xdr:rowOff>
    </xdr:to>
    <xdr:pic>
      <xdr:nvPicPr>
        <xdr:cNvPr id="61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460500" y="35942270"/>
          <a:ext cx="1330960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33</xdr:row>
      <xdr:rowOff>0</xdr:rowOff>
    </xdr:from>
    <xdr:to>
      <xdr:col>4</xdr:col>
      <xdr:colOff>514350</xdr:colOff>
      <xdr:row>33</xdr:row>
      <xdr:rowOff>843915</xdr:rowOff>
    </xdr:to>
    <xdr:pic>
      <xdr:nvPicPr>
        <xdr:cNvPr id="62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460500" y="35942270"/>
          <a:ext cx="120332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33</xdr:row>
      <xdr:rowOff>0</xdr:rowOff>
    </xdr:from>
    <xdr:to>
      <xdr:col>4</xdr:col>
      <xdr:colOff>514350</xdr:colOff>
      <xdr:row>33</xdr:row>
      <xdr:rowOff>843915</xdr:rowOff>
    </xdr:to>
    <xdr:pic>
      <xdr:nvPicPr>
        <xdr:cNvPr id="63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460500" y="35942270"/>
          <a:ext cx="120332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33</xdr:row>
      <xdr:rowOff>0</xdr:rowOff>
    </xdr:from>
    <xdr:to>
      <xdr:col>4</xdr:col>
      <xdr:colOff>514350</xdr:colOff>
      <xdr:row>33</xdr:row>
      <xdr:rowOff>843915</xdr:rowOff>
    </xdr:to>
    <xdr:pic>
      <xdr:nvPicPr>
        <xdr:cNvPr id="64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460500" y="35942270"/>
          <a:ext cx="120332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33</xdr:row>
      <xdr:rowOff>0</xdr:rowOff>
    </xdr:from>
    <xdr:to>
      <xdr:col>4</xdr:col>
      <xdr:colOff>514350</xdr:colOff>
      <xdr:row>33</xdr:row>
      <xdr:rowOff>843915</xdr:rowOff>
    </xdr:to>
    <xdr:pic>
      <xdr:nvPicPr>
        <xdr:cNvPr id="65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460500" y="35942270"/>
          <a:ext cx="120332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33</xdr:row>
      <xdr:rowOff>0</xdr:rowOff>
    </xdr:from>
    <xdr:to>
      <xdr:col>4</xdr:col>
      <xdr:colOff>514350</xdr:colOff>
      <xdr:row>33</xdr:row>
      <xdr:rowOff>843915</xdr:rowOff>
    </xdr:to>
    <xdr:pic>
      <xdr:nvPicPr>
        <xdr:cNvPr id="66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460500" y="35942270"/>
          <a:ext cx="120332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33</xdr:row>
      <xdr:rowOff>0</xdr:rowOff>
    </xdr:from>
    <xdr:to>
      <xdr:col>4</xdr:col>
      <xdr:colOff>641985</xdr:colOff>
      <xdr:row>33</xdr:row>
      <xdr:rowOff>1014095</xdr:rowOff>
    </xdr:to>
    <xdr:pic>
      <xdr:nvPicPr>
        <xdr:cNvPr id="67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460500" y="35942270"/>
          <a:ext cx="133096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33</xdr:row>
      <xdr:rowOff>0</xdr:rowOff>
    </xdr:from>
    <xdr:to>
      <xdr:col>4</xdr:col>
      <xdr:colOff>641985</xdr:colOff>
      <xdr:row>33</xdr:row>
      <xdr:rowOff>1014095</xdr:rowOff>
    </xdr:to>
    <xdr:pic>
      <xdr:nvPicPr>
        <xdr:cNvPr id="68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460500" y="35942270"/>
          <a:ext cx="133096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33</xdr:row>
      <xdr:rowOff>0</xdr:rowOff>
    </xdr:from>
    <xdr:to>
      <xdr:col>4</xdr:col>
      <xdr:colOff>514350</xdr:colOff>
      <xdr:row>33</xdr:row>
      <xdr:rowOff>1014095</xdr:rowOff>
    </xdr:to>
    <xdr:pic>
      <xdr:nvPicPr>
        <xdr:cNvPr id="69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460500" y="35942270"/>
          <a:ext cx="120332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33</xdr:row>
      <xdr:rowOff>0</xdr:rowOff>
    </xdr:from>
    <xdr:to>
      <xdr:col>4</xdr:col>
      <xdr:colOff>514350</xdr:colOff>
      <xdr:row>33</xdr:row>
      <xdr:rowOff>1014095</xdr:rowOff>
    </xdr:to>
    <xdr:pic>
      <xdr:nvPicPr>
        <xdr:cNvPr id="70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460500" y="35942270"/>
          <a:ext cx="120332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33</xdr:row>
      <xdr:rowOff>0</xdr:rowOff>
    </xdr:from>
    <xdr:to>
      <xdr:col>4</xdr:col>
      <xdr:colOff>514350</xdr:colOff>
      <xdr:row>33</xdr:row>
      <xdr:rowOff>1014095</xdr:rowOff>
    </xdr:to>
    <xdr:pic>
      <xdr:nvPicPr>
        <xdr:cNvPr id="71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460500" y="35942270"/>
          <a:ext cx="120332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33</xdr:row>
      <xdr:rowOff>0</xdr:rowOff>
    </xdr:from>
    <xdr:to>
      <xdr:col>4</xdr:col>
      <xdr:colOff>514350</xdr:colOff>
      <xdr:row>33</xdr:row>
      <xdr:rowOff>1014095</xdr:rowOff>
    </xdr:to>
    <xdr:pic>
      <xdr:nvPicPr>
        <xdr:cNvPr id="72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460500" y="35942270"/>
          <a:ext cx="120332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425450</xdr:colOff>
      <xdr:row>33</xdr:row>
      <xdr:rowOff>0</xdr:rowOff>
    </xdr:from>
    <xdr:to>
      <xdr:col>4</xdr:col>
      <xdr:colOff>501650</xdr:colOff>
      <xdr:row>33</xdr:row>
      <xdr:rowOff>1014095</xdr:rowOff>
    </xdr:to>
    <xdr:pic>
      <xdr:nvPicPr>
        <xdr:cNvPr id="73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447800" y="35942270"/>
          <a:ext cx="120332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33</xdr:row>
      <xdr:rowOff>0</xdr:rowOff>
    </xdr:from>
    <xdr:to>
      <xdr:col>4</xdr:col>
      <xdr:colOff>641985</xdr:colOff>
      <xdr:row>33</xdr:row>
      <xdr:rowOff>843915</xdr:rowOff>
    </xdr:to>
    <xdr:pic>
      <xdr:nvPicPr>
        <xdr:cNvPr id="74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460500" y="35942270"/>
          <a:ext cx="1330960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473710</xdr:colOff>
      <xdr:row>33</xdr:row>
      <xdr:rowOff>0</xdr:rowOff>
    </xdr:from>
    <xdr:to>
      <xdr:col>4</xdr:col>
      <xdr:colOff>677545</xdr:colOff>
      <xdr:row>33</xdr:row>
      <xdr:rowOff>843915</xdr:rowOff>
    </xdr:to>
    <xdr:pic>
      <xdr:nvPicPr>
        <xdr:cNvPr id="75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496060" y="35942270"/>
          <a:ext cx="1330960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33</xdr:row>
      <xdr:rowOff>0</xdr:rowOff>
    </xdr:from>
    <xdr:to>
      <xdr:col>4</xdr:col>
      <xdr:colOff>514350</xdr:colOff>
      <xdr:row>33</xdr:row>
      <xdr:rowOff>843915</xdr:rowOff>
    </xdr:to>
    <xdr:pic>
      <xdr:nvPicPr>
        <xdr:cNvPr id="76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460500" y="35942270"/>
          <a:ext cx="120332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33</xdr:row>
      <xdr:rowOff>0</xdr:rowOff>
    </xdr:from>
    <xdr:to>
      <xdr:col>4</xdr:col>
      <xdr:colOff>514350</xdr:colOff>
      <xdr:row>33</xdr:row>
      <xdr:rowOff>843915</xdr:rowOff>
    </xdr:to>
    <xdr:pic>
      <xdr:nvPicPr>
        <xdr:cNvPr id="77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460500" y="35942270"/>
          <a:ext cx="120332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33</xdr:row>
      <xdr:rowOff>0</xdr:rowOff>
    </xdr:from>
    <xdr:to>
      <xdr:col>4</xdr:col>
      <xdr:colOff>514350</xdr:colOff>
      <xdr:row>33</xdr:row>
      <xdr:rowOff>843915</xdr:rowOff>
    </xdr:to>
    <xdr:pic>
      <xdr:nvPicPr>
        <xdr:cNvPr id="78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460500" y="35942270"/>
          <a:ext cx="120332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425450</xdr:colOff>
      <xdr:row>33</xdr:row>
      <xdr:rowOff>0</xdr:rowOff>
    </xdr:from>
    <xdr:to>
      <xdr:col>4</xdr:col>
      <xdr:colOff>501650</xdr:colOff>
      <xdr:row>33</xdr:row>
      <xdr:rowOff>843915</xdr:rowOff>
    </xdr:to>
    <xdr:pic>
      <xdr:nvPicPr>
        <xdr:cNvPr id="79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447800" y="35942270"/>
          <a:ext cx="120332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497840</xdr:colOff>
      <xdr:row>36</xdr:row>
      <xdr:rowOff>0</xdr:rowOff>
    </xdr:from>
    <xdr:to>
      <xdr:col>5</xdr:col>
      <xdr:colOff>1826895</xdr:colOff>
      <xdr:row>37</xdr:row>
      <xdr:rowOff>183515</xdr:rowOff>
    </xdr:to>
    <xdr:pic>
      <xdr:nvPicPr>
        <xdr:cNvPr id="80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3333115" y="41936670"/>
          <a:ext cx="132905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532765</xdr:colOff>
      <xdr:row>33</xdr:row>
      <xdr:rowOff>1712595</xdr:rowOff>
    </xdr:from>
    <xdr:to>
      <xdr:col>5</xdr:col>
      <xdr:colOff>2058035</xdr:colOff>
      <xdr:row>33</xdr:row>
      <xdr:rowOff>2726690</xdr:rowOff>
    </xdr:to>
    <xdr:pic>
      <xdr:nvPicPr>
        <xdr:cNvPr id="81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3368040" y="37654865"/>
          <a:ext cx="152527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38</xdr:row>
      <xdr:rowOff>0</xdr:rowOff>
    </xdr:from>
    <xdr:to>
      <xdr:col>4</xdr:col>
      <xdr:colOff>641985</xdr:colOff>
      <xdr:row>38</xdr:row>
      <xdr:rowOff>843915</xdr:rowOff>
    </xdr:to>
    <xdr:pic>
      <xdr:nvPicPr>
        <xdr:cNvPr id="82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460500" y="45098970"/>
          <a:ext cx="1330960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38</xdr:row>
      <xdr:rowOff>0</xdr:rowOff>
    </xdr:from>
    <xdr:to>
      <xdr:col>4</xdr:col>
      <xdr:colOff>641985</xdr:colOff>
      <xdr:row>38</xdr:row>
      <xdr:rowOff>843915</xdr:rowOff>
    </xdr:to>
    <xdr:pic>
      <xdr:nvPicPr>
        <xdr:cNvPr id="83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460500" y="45098970"/>
          <a:ext cx="1330960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38</xdr:row>
      <xdr:rowOff>0</xdr:rowOff>
    </xdr:from>
    <xdr:to>
      <xdr:col>4</xdr:col>
      <xdr:colOff>514350</xdr:colOff>
      <xdr:row>38</xdr:row>
      <xdr:rowOff>843915</xdr:rowOff>
    </xdr:to>
    <xdr:pic>
      <xdr:nvPicPr>
        <xdr:cNvPr id="84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460500" y="45098970"/>
          <a:ext cx="120332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38</xdr:row>
      <xdr:rowOff>0</xdr:rowOff>
    </xdr:from>
    <xdr:to>
      <xdr:col>4</xdr:col>
      <xdr:colOff>514350</xdr:colOff>
      <xdr:row>38</xdr:row>
      <xdr:rowOff>843915</xdr:rowOff>
    </xdr:to>
    <xdr:pic>
      <xdr:nvPicPr>
        <xdr:cNvPr id="85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460500" y="45098970"/>
          <a:ext cx="120332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38</xdr:row>
      <xdr:rowOff>0</xdr:rowOff>
    </xdr:from>
    <xdr:to>
      <xdr:col>4</xdr:col>
      <xdr:colOff>514350</xdr:colOff>
      <xdr:row>38</xdr:row>
      <xdr:rowOff>843915</xdr:rowOff>
    </xdr:to>
    <xdr:pic>
      <xdr:nvPicPr>
        <xdr:cNvPr id="86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460500" y="45098970"/>
          <a:ext cx="120332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38</xdr:row>
      <xdr:rowOff>0</xdr:rowOff>
    </xdr:from>
    <xdr:to>
      <xdr:col>4</xdr:col>
      <xdr:colOff>514350</xdr:colOff>
      <xdr:row>38</xdr:row>
      <xdr:rowOff>843915</xdr:rowOff>
    </xdr:to>
    <xdr:pic>
      <xdr:nvPicPr>
        <xdr:cNvPr id="87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460500" y="45098970"/>
          <a:ext cx="120332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38</xdr:row>
      <xdr:rowOff>0</xdr:rowOff>
    </xdr:from>
    <xdr:to>
      <xdr:col>4</xdr:col>
      <xdr:colOff>514350</xdr:colOff>
      <xdr:row>38</xdr:row>
      <xdr:rowOff>843915</xdr:rowOff>
    </xdr:to>
    <xdr:pic>
      <xdr:nvPicPr>
        <xdr:cNvPr id="88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460500" y="45098970"/>
          <a:ext cx="120332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38</xdr:row>
      <xdr:rowOff>0</xdr:rowOff>
    </xdr:from>
    <xdr:to>
      <xdr:col>4</xdr:col>
      <xdr:colOff>641985</xdr:colOff>
      <xdr:row>38</xdr:row>
      <xdr:rowOff>1014095</xdr:rowOff>
    </xdr:to>
    <xdr:pic>
      <xdr:nvPicPr>
        <xdr:cNvPr id="89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460500" y="45098970"/>
          <a:ext cx="133096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38</xdr:row>
      <xdr:rowOff>0</xdr:rowOff>
    </xdr:from>
    <xdr:to>
      <xdr:col>4</xdr:col>
      <xdr:colOff>641985</xdr:colOff>
      <xdr:row>38</xdr:row>
      <xdr:rowOff>1014095</xdr:rowOff>
    </xdr:to>
    <xdr:pic>
      <xdr:nvPicPr>
        <xdr:cNvPr id="90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460500" y="45098970"/>
          <a:ext cx="133096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38</xdr:row>
      <xdr:rowOff>0</xdr:rowOff>
    </xdr:from>
    <xdr:to>
      <xdr:col>4</xdr:col>
      <xdr:colOff>514350</xdr:colOff>
      <xdr:row>38</xdr:row>
      <xdr:rowOff>1014095</xdr:rowOff>
    </xdr:to>
    <xdr:pic>
      <xdr:nvPicPr>
        <xdr:cNvPr id="91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460500" y="45098970"/>
          <a:ext cx="120332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38</xdr:row>
      <xdr:rowOff>0</xdr:rowOff>
    </xdr:from>
    <xdr:to>
      <xdr:col>4</xdr:col>
      <xdr:colOff>514350</xdr:colOff>
      <xdr:row>38</xdr:row>
      <xdr:rowOff>1014095</xdr:rowOff>
    </xdr:to>
    <xdr:pic>
      <xdr:nvPicPr>
        <xdr:cNvPr id="92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460500" y="45098970"/>
          <a:ext cx="120332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38</xdr:row>
      <xdr:rowOff>0</xdr:rowOff>
    </xdr:from>
    <xdr:to>
      <xdr:col>4</xdr:col>
      <xdr:colOff>514350</xdr:colOff>
      <xdr:row>38</xdr:row>
      <xdr:rowOff>1014095</xdr:rowOff>
    </xdr:to>
    <xdr:pic>
      <xdr:nvPicPr>
        <xdr:cNvPr id="93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460500" y="45098970"/>
          <a:ext cx="120332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38</xdr:row>
      <xdr:rowOff>0</xdr:rowOff>
    </xdr:from>
    <xdr:to>
      <xdr:col>4</xdr:col>
      <xdr:colOff>514350</xdr:colOff>
      <xdr:row>38</xdr:row>
      <xdr:rowOff>1014095</xdr:rowOff>
    </xdr:to>
    <xdr:pic>
      <xdr:nvPicPr>
        <xdr:cNvPr id="94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460500" y="45098970"/>
          <a:ext cx="120332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38</xdr:row>
      <xdr:rowOff>0</xdr:rowOff>
    </xdr:from>
    <xdr:to>
      <xdr:col>4</xdr:col>
      <xdr:colOff>514350</xdr:colOff>
      <xdr:row>38</xdr:row>
      <xdr:rowOff>1014095</xdr:rowOff>
    </xdr:to>
    <xdr:pic>
      <xdr:nvPicPr>
        <xdr:cNvPr id="95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460500" y="45098970"/>
          <a:ext cx="120332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38</xdr:row>
      <xdr:rowOff>0</xdr:rowOff>
    </xdr:from>
    <xdr:to>
      <xdr:col>4</xdr:col>
      <xdr:colOff>641985</xdr:colOff>
      <xdr:row>38</xdr:row>
      <xdr:rowOff>843915</xdr:rowOff>
    </xdr:to>
    <xdr:pic>
      <xdr:nvPicPr>
        <xdr:cNvPr id="96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460500" y="45098970"/>
          <a:ext cx="1330960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38</xdr:row>
      <xdr:rowOff>0</xdr:rowOff>
    </xdr:from>
    <xdr:to>
      <xdr:col>4</xdr:col>
      <xdr:colOff>641985</xdr:colOff>
      <xdr:row>38</xdr:row>
      <xdr:rowOff>843915</xdr:rowOff>
    </xdr:to>
    <xdr:pic>
      <xdr:nvPicPr>
        <xdr:cNvPr id="97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460500" y="45098970"/>
          <a:ext cx="1330960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38</xdr:row>
      <xdr:rowOff>0</xdr:rowOff>
    </xdr:from>
    <xdr:to>
      <xdr:col>4</xdr:col>
      <xdr:colOff>514350</xdr:colOff>
      <xdr:row>38</xdr:row>
      <xdr:rowOff>843915</xdr:rowOff>
    </xdr:to>
    <xdr:pic>
      <xdr:nvPicPr>
        <xdr:cNvPr id="98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460500" y="45098970"/>
          <a:ext cx="120332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38</xdr:row>
      <xdr:rowOff>0</xdr:rowOff>
    </xdr:from>
    <xdr:to>
      <xdr:col>4</xdr:col>
      <xdr:colOff>514350</xdr:colOff>
      <xdr:row>38</xdr:row>
      <xdr:rowOff>843915</xdr:rowOff>
    </xdr:to>
    <xdr:pic>
      <xdr:nvPicPr>
        <xdr:cNvPr id="99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460500" y="45098970"/>
          <a:ext cx="120332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38</xdr:row>
      <xdr:rowOff>0</xdr:rowOff>
    </xdr:from>
    <xdr:to>
      <xdr:col>4</xdr:col>
      <xdr:colOff>514350</xdr:colOff>
      <xdr:row>38</xdr:row>
      <xdr:rowOff>843915</xdr:rowOff>
    </xdr:to>
    <xdr:pic>
      <xdr:nvPicPr>
        <xdr:cNvPr id="100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460500" y="45098970"/>
          <a:ext cx="120332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38</xdr:row>
      <xdr:rowOff>0</xdr:rowOff>
    </xdr:from>
    <xdr:to>
      <xdr:col>4</xdr:col>
      <xdr:colOff>514350</xdr:colOff>
      <xdr:row>38</xdr:row>
      <xdr:rowOff>843915</xdr:rowOff>
    </xdr:to>
    <xdr:pic>
      <xdr:nvPicPr>
        <xdr:cNvPr id="101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460500" y="45098970"/>
          <a:ext cx="120332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38</xdr:row>
      <xdr:rowOff>0</xdr:rowOff>
    </xdr:from>
    <xdr:to>
      <xdr:col>4</xdr:col>
      <xdr:colOff>514350</xdr:colOff>
      <xdr:row>38</xdr:row>
      <xdr:rowOff>843915</xdr:rowOff>
    </xdr:to>
    <xdr:pic>
      <xdr:nvPicPr>
        <xdr:cNvPr id="102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460500" y="45098970"/>
          <a:ext cx="120332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38</xdr:row>
      <xdr:rowOff>0</xdr:rowOff>
    </xdr:from>
    <xdr:to>
      <xdr:col>4</xdr:col>
      <xdr:colOff>641985</xdr:colOff>
      <xdr:row>38</xdr:row>
      <xdr:rowOff>1014095</xdr:rowOff>
    </xdr:to>
    <xdr:pic>
      <xdr:nvPicPr>
        <xdr:cNvPr id="103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460500" y="45098970"/>
          <a:ext cx="133096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38</xdr:row>
      <xdr:rowOff>0</xdr:rowOff>
    </xdr:from>
    <xdr:to>
      <xdr:col>4</xdr:col>
      <xdr:colOff>641985</xdr:colOff>
      <xdr:row>38</xdr:row>
      <xdr:rowOff>1014095</xdr:rowOff>
    </xdr:to>
    <xdr:pic>
      <xdr:nvPicPr>
        <xdr:cNvPr id="104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460500" y="45098970"/>
          <a:ext cx="133096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38</xdr:row>
      <xdr:rowOff>0</xdr:rowOff>
    </xdr:from>
    <xdr:to>
      <xdr:col>4</xdr:col>
      <xdr:colOff>514350</xdr:colOff>
      <xdr:row>38</xdr:row>
      <xdr:rowOff>1014095</xdr:rowOff>
    </xdr:to>
    <xdr:pic>
      <xdr:nvPicPr>
        <xdr:cNvPr id="105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460500" y="45098970"/>
          <a:ext cx="120332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38</xdr:row>
      <xdr:rowOff>0</xdr:rowOff>
    </xdr:from>
    <xdr:to>
      <xdr:col>4</xdr:col>
      <xdr:colOff>514350</xdr:colOff>
      <xdr:row>38</xdr:row>
      <xdr:rowOff>1014095</xdr:rowOff>
    </xdr:to>
    <xdr:pic>
      <xdr:nvPicPr>
        <xdr:cNvPr id="106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460500" y="45098970"/>
          <a:ext cx="120332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38</xdr:row>
      <xdr:rowOff>0</xdr:rowOff>
    </xdr:from>
    <xdr:to>
      <xdr:col>4</xdr:col>
      <xdr:colOff>514350</xdr:colOff>
      <xdr:row>38</xdr:row>
      <xdr:rowOff>1014095</xdr:rowOff>
    </xdr:to>
    <xdr:pic>
      <xdr:nvPicPr>
        <xdr:cNvPr id="107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460500" y="45098970"/>
          <a:ext cx="120332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38</xdr:row>
      <xdr:rowOff>0</xdr:rowOff>
    </xdr:from>
    <xdr:to>
      <xdr:col>4</xdr:col>
      <xdr:colOff>514350</xdr:colOff>
      <xdr:row>38</xdr:row>
      <xdr:rowOff>1014095</xdr:rowOff>
    </xdr:to>
    <xdr:pic>
      <xdr:nvPicPr>
        <xdr:cNvPr id="108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460500" y="45098970"/>
          <a:ext cx="120332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38</xdr:row>
      <xdr:rowOff>0</xdr:rowOff>
    </xdr:from>
    <xdr:to>
      <xdr:col>4</xdr:col>
      <xdr:colOff>514350</xdr:colOff>
      <xdr:row>38</xdr:row>
      <xdr:rowOff>1014095</xdr:rowOff>
    </xdr:to>
    <xdr:pic>
      <xdr:nvPicPr>
        <xdr:cNvPr id="109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460500" y="45098970"/>
          <a:ext cx="120332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38</xdr:row>
      <xdr:rowOff>0</xdr:rowOff>
    </xdr:from>
    <xdr:to>
      <xdr:col>4</xdr:col>
      <xdr:colOff>641985</xdr:colOff>
      <xdr:row>38</xdr:row>
      <xdr:rowOff>843915</xdr:rowOff>
    </xdr:to>
    <xdr:pic>
      <xdr:nvPicPr>
        <xdr:cNvPr id="110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460500" y="45098970"/>
          <a:ext cx="1330960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38</xdr:row>
      <xdr:rowOff>0</xdr:rowOff>
    </xdr:from>
    <xdr:to>
      <xdr:col>4</xdr:col>
      <xdr:colOff>641985</xdr:colOff>
      <xdr:row>38</xdr:row>
      <xdr:rowOff>843915</xdr:rowOff>
    </xdr:to>
    <xdr:pic>
      <xdr:nvPicPr>
        <xdr:cNvPr id="111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460500" y="45098970"/>
          <a:ext cx="1330960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38</xdr:row>
      <xdr:rowOff>0</xdr:rowOff>
    </xdr:from>
    <xdr:to>
      <xdr:col>4</xdr:col>
      <xdr:colOff>514350</xdr:colOff>
      <xdr:row>38</xdr:row>
      <xdr:rowOff>843915</xdr:rowOff>
    </xdr:to>
    <xdr:pic>
      <xdr:nvPicPr>
        <xdr:cNvPr id="112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460500" y="45098970"/>
          <a:ext cx="120332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38</xdr:row>
      <xdr:rowOff>0</xdr:rowOff>
    </xdr:from>
    <xdr:to>
      <xdr:col>4</xdr:col>
      <xdr:colOff>514350</xdr:colOff>
      <xdr:row>38</xdr:row>
      <xdr:rowOff>843915</xdr:rowOff>
    </xdr:to>
    <xdr:pic>
      <xdr:nvPicPr>
        <xdr:cNvPr id="113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460500" y="45098970"/>
          <a:ext cx="120332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38</xdr:row>
      <xdr:rowOff>0</xdr:rowOff>
    </xdr:from>
    <xdr:to>
      <xdr:col>4</xdr:col>
      <xdr:colOff>514350</xdr:colOff>
      <xdr:row>38</xdr:row>
      <xdr:rowOff>843915</xdr:rowOff>
    </xdr:to>
    <xdr:pic>
      <xdr:nvPicPr>
        <xdr:cNvPr id="114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460500" y="45098970"/>
          <a:ext cx="120332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38</xdr:row>
      <xdr:rowOff>0</xdr:rowOff>
    </xdr:from>
    <xdr:to>
      <xdr:col>4</xdr:col>
      <xdr:colOff>514350</xdr:colOff>
      <xdr:row>38</xdr:row>
      <xdr:rowOff>843915</xdr:rowOff>
    </xdr:to>
    <xdr:pic>
      <xdr:nvPicPr>
        <xdr:cNvPr id="115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460500" y="45098970"/>
          <a:ext cx="120332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38</xdr:row>
      <xdr:rowOff>0</xdr:rowOff>
    </xdr:from>
    <xdr:to>
      <xdr:col>4</xdr:col>
      <xdr:colOff>514350</xdr:colOff>
      <xdr:row>38</xdr:row>
      <xdr:rowOff>843915</xdr:rowOff>
    </xdr:to>
    <xdr:pic>
      <xdr:nvPicPr>
        <xdr:cNvPr id="116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460500" y="45098970"/>
          <a:ext cx="120332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38</xdr:row>
      <xdr:rowOff>0</xdr:rowOff>
    </xdr:from>
    <xdr:to>
      <xdr:col>4</xdr:col>
      <xdr:colOff>641985</xdr:colOff>
      <xdr:row>38</xdr:row>
      <xdr:rowOff>1014095</xdr:rowOff>
    </xdr:to>
    <xdr:pic>
      <xdr:nvPicPr>
        <xdr:cNvPr id="117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460500" y="45098970"/>
          <a:ext cx="133096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38</xdr:row>
      <xdr:rowOff>0</xdr:rowOff>
    </xdr:from>
    <xdr:to>
      <xdr:col>4</xdr:col>
      <xdr:colOff>641985</xdr:colOff>
      <xdr:row>38</xdr:row>
      <xdr:rowOff>1014095</xdr:rowOff>
    </xdr:to>
    <xdr:pic>
      <xdr:nvPicPr>
        <xdr:cNvPr id="118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460500" y="45098970"/>
          <a:ext cx="133096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38</xdr:row>
      <xdr:rowOff>0</xdr:rowOff>
    </xdr:from>
    <xdr:to>
      <xdr:col>4</xdr:col>
      <xdr:colOff>514350</xdr:colOff>
      <xdr:row>38</xdr:row>
      <xdr:rowOff>1014095</xdr:rowOff>
    </xdr:to>
    <xdr:pic>
      <xdr:nvPicPr>
        <xdr:cNvPr id="119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460500" y="45098970"/>
          <a:ext cx="120332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38</xdr:row>
      <xdr:rowOff>0</xdr:rowOff>
    </xdr:from>
    <xdr:to>
      <xdr:col>4</xdr:col>
      <xdr:colOff>514350</xdr:colOff>
      <xdr:row>38</xdr:row>
      <xdr:rowOff>1014095</xdr:rowOff>
    </xdr:to>
    <xdr:pic>
      <xdr:nvPicPr>
        <xdr:cNvPr id="120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460500" y="45098970"/>
          <a:ext cx="120332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38</xdr:row>
      <xdr:rowOff>0</xdr:rowOff>
    </xdr:from>
    <xdr:to>
      <xdr:col>4</xdr:col>
      <xdr:colOff>514350</xdr:colOff>
      <xdr:row>38</xdr:row>
      <xdr:rowOff>1014095</xdr:rowOff>
    </xdr:to>
    <xdr:pic>
      <xdr:nvPicPr>
        <xdr:cNvPr id="121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460500" y="45098970"/>
          <a:ext cx="120332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38</xdr:row>
      <xdr:rowOff>0</xdr:rowOff>
    </xdr:from>
    <xdr:to>
      <xdr:col>4</xdr:col>
      <xdr:colOff>514350</xdr:colOff>
      <xdr:row>38</xdr:row>
      <xdr:rowOff>1014095</xdr:rowOff>
    </xdr:to>
    <xdr:pic>
      <xdr:nvPicPr>
        <xdr:cNvPr id="122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460500" y="45098970"/>
          <a:ext cx="120332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38</xdr:row>
      <xdr:rowOff>0</xdr:rowOff>
    </xdr:from>
    <xdr:to>
      <xdr:col>4</xdr:col>
      <xdr:colOff>514350</xdr:colOff>
      <xdr:row>38</xdr:row>
      <xdr:rowOff>1014095</xdr:rowOff>
    </xdr:to>
    <xdr:pic>
      <xdr:nvPicPr>
        <xdr:cNvPr id="123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460500" y="45098970"/>
          <a:ext cx="120332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38</xdr:row>
      <xdr:rowOff>0</xdr:rowOff>
    </xdr:from>
    <xdr:to>
      <xdr:col>4</xdr:col>
      <xdr:colOff>641985</xdr:colOff>
      <xdr:row>38</xdr:row>
      <xdr:rowOff>843915</xdr:rowOff>
    </xdr:to>
    <xdr:pic>
      <xdr:nvPicPr>
        <xdr:cNvPr id="124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460500" y="45098970"/>
          <a:ext cx="1330960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38</xdr:row>
      <xdr:rowOff>0</xdr:rowOff>
    </xdr:from>
    <xdr:to>
      <xdr:col>4</xdr:col>
      <xdr:colOff>641985</xdr:colOff>
      <xdr:row>38</xdr:row>
      <xdr:rowOff>843915</xdr:rowOff>
    </xdr:to>
    <xdr:pic>
      <xdr:nvPicPr>
        <xdr:cNvPr id="125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460500" y="45098970"/>
          <a:ext cx="1330960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38</xdr:row>
      <xdr:rowOff>0</xdr:rowOff>
    </xdr:from>
    <xdr:to>
      <xdr:col>4</xdr:col>
      <xdr:colOff>514350</xdr:colOff>
      <xdr:row>38</xdr:row>
      <xdr:rowOff>843915</xdr:rowOff>
    </xdr:to>
    <xdr:pic>
      <xdr:nvPicPr>
        <xdr:cNvPr id="126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460500" y="45098970"/>
          <a:ext cx="120332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38</xdr:row>
      <xdr:rowOff>0</xdr:rowOff>
    </xdr:from>
    <xdr:to>
      <xdr:col>4</xdr:col>
      <xdr:colOff>514350</xdr:colOff>
      <xdr:row>38</xdr:row>
      <xdr:rowOff>843915</xdr:rowOff>
    </xdr:to>
    <xdr:pic>
      <xdr:nvPicPr>
        <xdr:cNvPr id="127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460500" y="45098970"/>
          <a:ext cx="120332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38</xdr:row>
      <xdr:rowOff>0</xdr:rowOff>
    </xdr:from>
    <xdr:to>
      <xdr:col>4</xdr:col>
      <xdr:colOff>514350</xdr:colOff>
      <xdr:row>38</xdr:row>
      <xdr:rowOff>843915</xdr:rowOff>
    </xdr:to>
    <xdr:pic>
      <xdr:nvPicPr>
        <xdr:cNvPr id="128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460500" y="45098970"/>
          <a:ext cx="120332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38</xdr:row>
      <xdr:rowOff>0</xdr:rowOff>
    </xdr:from>
    <xdr:to>
      <xdr:col>4</xdr:col>
      <xdr:colOff>514350</xdr:colOff>
      <xdr:row>38</xdr:row>
      <xdr:rowOff>843915</xdr:rowOff>
    </xdr:to>
    <xdr:pic>
      <xdr:nvPicPr>
        <xdr:cNvPr id="129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460500" y="45098970"/>
          <a:ext cx="120332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38</xdr:row>
      <xdr:rowOff>0</xdr:rowOff>
    </xdr:from>
    <xdr:to>
      <xdr:col>4</xdr:col>
      <xdr:colOff>514350</xdr:colOff>
      <xdr:row>38</xdr:row>
      <xdr:rowOff>843915</xdr:rowOff>
    </xdr:to>
    <xdr:pic>
      <xdr:nvPicPr>
        <xdr:cNvPr id="130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460500" y="45098970"/>
          <a:ext cx="120332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38</xdr:row>
      <xdr:rowOff>0</xdr:rowOff>
    </xdr:from>
    <xdr:to>
      <xdr:col>4</xdr:col>
      <xdr:colOff>641985</xdr:colOff>
      <xdr:row>38</xdr:row>
      <xdr:rowOff>1014095</xdr:rowOff>
    </xdr:to>
    <xdr:pic>
      <xdr:nvPicPr>
        <xdr:cNvPr id="131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460500" y="45098970"/>
          <a:ext cx="133096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38</xdr:row>
      <xdr:rowOff>0</xdr:rowOff>
    </xdr:from>
    <xdr:to>
      <xdr:col>4</xdr:col>
      <xdr:colOff>514350</xdr:colOff>
      <xdr:row>38</xdr:row>
      <xdr:rowOff>1014095</xdr:rowOff>
    </xdr:to>
    <xdr:pic>
      <xdr:nvPicPr>
        <xdr:cNvPr id="132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460500" y="45098970"/>
          <a:ext cx="120332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38</xdr:row>
      <xdr:rowOff>0</xdr:rowOff>
    </xdr:from>
    <xdr:to>
      <xdr:col>4</xdr:col>
      <xdr:colOff>514350</xdr:colOff>
      <xdr:row>38</xdr:row>
      <xdr:rowOff>1014095</xdr:rowOff>
    </xdr:to>
    <xdr:pic>
      <xdr:nvPicPr>
        <xdr:cNvPr id="133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460500" y="45098970"/>
          <a:ext cx="120332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38</xdr:row>
      <xdr:rowOff>0</xdr:rowOff>
    </xdr:from>
    <xdr:to>
      <xdr:col>4</xdr:col>
      <xdr:colOff>514350</xdr:colOff>
      <xdr:row>38</xdr:row>
      <xdr:rowOff>1014095</xdr:rowOff>
    </xdr:to>
    <xdr:pic>
      <xdr:nvPicPr>
        <xdr:cNvPr id="134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460500" y="45098970"/>
          <a:ext cx="120332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38</xdr:row>
      <xdr:rowOff>0</xdr:rowOff>
    </xdr:from>
    <xdr:to>
      <xdr:col>4</xdr:col>
      <xdr:colOff>514350</xdr:colOff>
      <xdr:row>38</xdr:row>
      <xdr:rowOff>1014095</xdr:rowOff>
    </xdr:to>
    <xdr:pic>
      <xdr:nvPicPr>
        <xdr:cNvPr id="135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460500" y="45098970"/>
          <a:ext cx="120332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38</xdr:row>
      <xdr:rowOff>0</xdr:rowOff>
    </xdr:from>
    <xdr:to>
      <xdr:col>4</xdr:col>
      <xdr:colOff>514350</xdr:colOff>
      <xdr:row>38</xdr:row>
      <xdr:rowOff>1014095</xdr:rowOff>
    </xdr:to>
    <xdr:pic>
      <xdr:nvPicPr>
        <xdr:cNvPr id="136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460500" y="45098970"/>
          <a:ext cx="120332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111760</xdr:colOff>
      <xdr:row>19</xdr:row>
      <xdr:rowOff>406400</xdr:rowOff>
    </xdr:from>
    <xdr:to>
      <xdr:col>10</xdr:col>
      <xdr:colOff>685800</xdr:colOff>
      <xdr:row>20</xdr:row>
      <xdr:rowOff>1014095</xdr:rowOff>
    </xdr:to>
    <xdr:pic>
      <xdr:nvPicPr>
        <xdr:cNvPr id="137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7451090" y="15215870"/>
          <a:ext cx="121729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26670</xdr:colOff>
      <xdr:row>24</xdr:row>
      <xdr:rowOff>8255</xdr:rowOff>
    </xdr:from>
    <xdr:to>
      <xdr:col>5</xdr:col>
      <xdr:colOff>789940</xdr:colOff>
      <xdr:row>24</xdr:row>
      <xdr:rowOff>1022350</xdr:rowOff>
    </xdr:to>
    <xdr:pic>
      <xdr:nvPicPr>
        <xdr:cNvPr id="138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176145" y="23733125"/>
          <a:ext cx="144907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12</xdr:row>
      <xdr:rowOff>0</xdr:rowOff>
    </xdr:from>
    <xdr:to>
      <xdr:col>5</xdr:col>
      <xdr:colOff>0</xdr:colOff>
      <xdr:row>12</xdr:row>
      <xdr:rowOff>1014095</xdr:rowOff>
    </xdr:to>
    <xdr:pic>
      <xdr:nvPicPr>
        <xdr:cNvPr id="139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460500" y="6681470"/>
          <a:ext cx="137477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12</xdr:row>
      <xdr:rowOff>0</xdr:rowOff>
    </xdr:from>
    <xdr:to>
      <xdr:col>5</xdr:col>
      <xdr:colOff>0</xdr:colOff>
      <xdr:row>12</xdr:row>
      <xdr:rowOff>1014095</xdr:rowOff>
    </xdr:to>
    <xdr:pic>
      <xdr:nvPicPr>
        <xdr:cNvPr id="140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460500" y="6681470"/>
          <a:ext cx="137477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12</xdr:row>
      <xdr:rowOff>0</xdr:rowOff>
    </xdr:from>
    <xdr:to>
      <xdr:col>4</xdr:col>
      <xdr:colOff>514350</xdr:colOff>
      <xdr:row>12</xdr:row>
      <xdr:rowOff>1014095</xdr:rowOff>
    </xdr:to>
    <xdr:pic>
      <xdr:nvPicPr>
        <xdr:cNvPr id="141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460500" y="6681470"/>
          <a:ext cx="120332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12</xdr:row>
      <xdr:rowOff>0</xdr:rowOff>
    </xdr:from>
    <xdr:to>
      <xdr:col>4</xdr:col>
      <xdr:colOff>514350</xdr:colOff>
      <xdr:row>12</xdr:row>
      <xdr:rowOff>1014095</xdr:rowOff>
    </xdr:to>
    <xdr:pic>
      <xdr:nvPicPr>
        <xdr:cNvPr id="142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460500" y="6681470"/>
          <a:ext cx="120332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12</xdr:row>
      <xdr:rowOff>0</xdr:rowOff>
    </xdr:from>
    <xdr:to>
      <xdr:col>4</xdr:col>
      <xdr:colOff>514350</xdr:colOff>
      <xdr:row>12</xdr:row>
      <xdr:rowOff>1014095</xdr:rowOff>
    </xdr:to>
    <xdr:pic>
      <xdr:nvPicPr>
        <xdr:cNvPr id="143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460500" y="6681470"/>
          <a:ext cx="120332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12</xdr:row>
      <xdr:rowOff>0</xdr:rowOff>
    </xdr:from>
    <xdr:to>
      <xdr:col>4</xdr:col>
      <xdr:colOff>514350</xdr:colOff>
      <xdr:row>12</xdr:row>
      <xdr:rowOff>1014095</xdr:rowOff>
    </xdr:to>
    <xdr:pic>
      <xdr:nvPicPr>
        <xdr:cNvPr id="144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460500" y="6681470"/>
          <a:ext cx="120332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12</xdr:row>
      <xdr:rowOff>0</xdr:rowOff>
    </xdr:from>
    <xdr:to>
      <xdr:col>4</xdr:col>
      <xdr:colOff>514350</xdr:colOff>
      <xdr:row>12</xdr:row>
      <xdr:rowOff>1014095</xdr:rowOff>
    </xdr:to>
    <xdr:pic>
      <xdr:nvPicPr>
        <xdr:cNvPr id="145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460500" y="6681470"/>
          <a:ext cx="120332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12</xdr:row>
      <xdr:rowOff>0</xdr:rowOff>
    </xdr:from>
    <xdr:to>
      <xdr:col>5</xdr:col>
      <xdr:colOff>0</xdr:colOff>
      <xdr:row>12</xdr:row>
      <xdr:rowOff>1014095</xdr:rowOff>
    </xdr:to>
    <xdr:pic>
      <xdr:nvPicPr>
        <xdr:cNvPr id="146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460500" y="6681470"/>
          <a:ext cx="137477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12</xdr:row>
      <xdr:rowOff>0</xdr:rowOff>
    </xdr:from>
    <xdr:to>
      <xdr:col>5</xdr:col>
      <xdr:colOff>0</xdr:colOff>
      <xdr:row>12</xdr:row>
      <xdr:rowOff>1014095</xdr:rowOff>
    </xdr:to>
    <xdr:pic>
      <xdr:nvPicPr>
        <xdr:cNvPr id="147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460500" y="6681470"/>
          <a:ext cx="137477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12</xdr:row>
      <xdr:rowOff>0</xdr:rowOff>
    </xdr:from>
    <xdr:to>
      <xdr:col>4</xdr:col>
      <xdr:colOff>514350</xdr:colOff>
      <xdr:row>12</xdr:row>
      <xdr:rowOff>1014095</xdr:rowOff>
    </xdr:to>
    <xdr:pic>
      <xdr:nvPicPr>
        <xdr:cNvPr id="148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460500" y="6681470"/>
          <a:ext cx="120332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12</xdr:row>
      <xdr:rowOff>0</xdr:rowOff>
    </xdr:from>
    <xdr:to>
      <xdr:col>4</xdr:col>
      <xdr:colOff>514350</xdr:colOff>
      <xdr:row>12</xdr:row>
      <xdr:rowOff>1014095</xdr:rowOff>
    </xdr:to>
    <xdr:pic>
      <xdr:nvPicPr>
        <xdr:cNvPr id="149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460500" y="6681470"/>
          <a:ext cx="120332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12</xdr:row>
      <xdr:rowOff>0</xdr:rowOff>
    </xdr:from>
    <xdr:to>
      <xdr:col>4</xdr:col>
      <xdr:colOff>514350</xdr:colOff>
      <xdr:row>12</xdr:row>
      <xdr:rowOff>1014095</xdr:rowOff>
    </xdr:to>
    <xdr:pic>
      <xdr:nvPicPr>
        <xdr:cNvPr id="150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460500" y="6681470"/>
          <a:ext cx="120332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12</xdr:row>
      <xdr:rowOff>0</xdr:rowOff>
    </xdr:from>
    <xdr:to>
      <xdr:col>4</xdr:col>
      <xdr:colOff>514350</xdr:colOff>
      <xdr:row>12</xdr:row>
      <xdr:rowOff>1014095</xdr:rowOff>
    </xdr:to>
    <xdr:pic>
      <xdr:nvPicPr>
        <xdr:cNvPr id="151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460500" y="6681470"/>
          <a:ext cx="120332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12</xdr:row>
      <xdr:rowOff>0</xdr:rowOff>
    </xdr:from>
    <xdr:to>
      <xdr:col>4</xdr:col>
      <xdr:colOff>514350</xdr:colOff>
      <xdr:row>12</xdr:row>
      <xdr:rowOff>1014095</xdr:rowOff>
    </xdr:to>
    <xdr:pic>
      <xdr:nvPicPr>
        <xdr:cNvPr id="152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460500" y="6681470"/>
          <a:ext cx="120332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12</xdr:row>
      <xdr:rowOff>0</xdr:rowOff>
    </xdr:from>
    <xdr:to>
      <xdr:col>5</xdr:col>
      <xdr:colOff>0</xdr:colOff>
      <xdr:row>12</xdr:row>
      <xdr:rowOff>1014095</xdr:rowOff>
    </xdr:to>
    <xdr:pic>
      <xdr:nvPicPr>
        <xdr:cNvPr id="153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460500" y="6681470"/>
          <a:ext cx="137477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12</xdr:row>
      <xdr:rowOff>0</xdr:rowOff>
    </xdr:from>
    <xdr:to>
      <xdr:col>5</xdr:col>
      <xdr:colOff>0</xdr:colOff>
      <xdr:row>12</xdr:row>
      <xdr:rowOff>1014095</xdr:rowOff>
    </xdr:to>
    <xdr:pic>
      <xdr:nvPicPr>
        <xdr:cNvPr id="154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460500" y="6681470"/>
          <a:ext cx="137477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12</xdr:row>
      <xdr:rowOff>0</xdr:rowOff>
    </xdr:from>
    <xdr:to>
      <xdr:col>4</xdr:col>
      <xdr:colOff>514350</xdr:colOff>
      <xdr:row>12</xdr:row>
      <xdr:rowOff>1014095</xdr:rowOff>
    </xdr:to>
    <xdr:pic>
      <xdr:nvPicPr>
        <xdr:cNvPr id="155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460500" y="6681470"/>
          <a:ext cx="120332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12</xdr:row>
      <xdr:rowOff>0</xdr:rowOff>
    </xdr:from>
    <xdr:to>
      <xdr:col>4</xdr:col>
      <xdr:colOff>514350</xdr:colOff>
      <xdr:row>12</xdr:row>
      <xdr:rowOff>1014095</xdr:rowOff>
    </xdr:to>
    <xdr:pic>
      <xdr:nvPicPr>
        <xdr:cNvPr id="156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460500" y="6681470"/>
          <a:ext cx="120332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12</xdr:row>
      <xdr:rowOff>0</xdr:rowOff>
    </xdr:from>
    <xdr:to>
      <xdr:col>4</xdr:col>
      <xdr:colOff>514350</xdr:colOff>
      <xdr:row>12</xdr:row>
      <xdr:rowOff>1014095</xdr:rowOff>
    </xdr:to>
    <xdr:pic>
      <xdr:nvPicPr>
        <xdr:cNvPr id="157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460500" y="6681470"/>
          <a:ext cx="120332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12</xdr:row>
      <xdr:rowOff>0</xdr:rowOff>
    </xdr:from>
    <xdr:to>
      <xdr:col>4</xdr:col>
      <xdr:colOff>514350</xdr:colOff>
      <xdr:row>12</xdr:row>
      <xdr:rowOff>1014095</xdr:rowOff>
    </xdr:to>
    <xdr:pic>
      <xdr:nvPicPr>
        <xdr:cNvPr id="158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460500" y="6681470"/>
          <a:ext cx="120332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12</xdr:row>
      <xdr:rowOff>0</xdr:rowOff>
    </xdr:from>
    <xdr:to>
      <xdr:col>4</xdr:col>
      <xdr:colOff>514350</xdr:colOff>
      <xdr:row>12</xdr:row>
      <xdr:rowOff>1014095</xdr:rowOff>
    </xdr:to>
    <xdr:pic>
      <xdr:nvPicPr>
        <xdr:cNvPr id="159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460500" y="6681470"/>
          <a:ext cx="120332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12</xdr:row>
      <xdr:rowOff>0</xdr:rowOff>
    </xdr:from>
    <xdr:to>
      <xdr:col>5</xdr:col>
      <xdr:colOff>0</xdr:colOff>
      <xdr:row>12</xdr:row>
      <xdr:rowOff>1014095</xdr:rowOff>
    </xdr:to>
    <xdr:pic>
      <xdr:nvPicPr>
        <xdr:cNvPr id="160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460500" y="6681470"/>
          <a:ext cx="137477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12</xdr:row>
      <xdr:rowOff>0</xdr:rowOff>
    </xdr:from>
    <xdr:to>
      <xdr:col>5</xdr:col>
      <xdr:colOff>0</xdr:colOff>
      <xdr:row>12</xdr:row>
      <xdr:rowOff>1014095</xdr:rowOff>
    </xdr:to>
    <xdr:pic>
      <xdr:nvPicPr>
        <xdr:cNvPr id="161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460500" y="6681470"/>
          <a:ext cx="137477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12</xdr:row>
      <xdr:rowOff>0</xdr:rowOff>
    </xdr:from>
    <xdr:to>
      <xdr:col>4</xdr:col>
      <xdr:colOff>514350</xdr:colOff>
      <xdr:row>12</xdr:row>
      <xdr:rowOff>1014095</xdr:rowOff>
    </xdr:to>
    <xdr:pic>
      <xdr:nvPicPr>
        <xdr:cNvPr id="162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460500" y="6681470"/>
          <a:ext cx="120332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12</xdr:row>
      <xdr:rowOff>0</xdr:rowOff>
    </xdr:from>
    <xdr:to>
      <xdr:col>4</xdr:col>
      <xdr:colOff>514350</xdr:colOff>
      <xdr:row>12</xdr:row>
      <xdr:rowOff>1014095</xdr:rowOff>
    </xdr:to>
    <xdr:pic>
      <xdr:nvPicPr>
        <xdr:cNvPr id="163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460500" y="6681470"/>
          <a:ext cx="120332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12</xdr:row>
      <xdr:rowOff>0</xdr:rowOff>
    </xdr:from>
    <xdr:to>
      <xdr:col>4</xdr:col>
      <xdr:colOff>514350</xdr:colOff>
      <xdr:row>12</xdr:row>
      <xdr:rowOff>1014095</xdr:rowOff>
    </xdr:to>
    <xdr:pic>
      <xdr:nvPicPr>
        <xdr:cNvPr id="164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460500" y="6681470"/>
          <a:ext cx="120332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12</xdr:row>
      <xdr:rowOff>0</xdr:rowOff>
    </xdr:from>
    <xdr:to>
      <xdr:col>4</xdr:col>
      <xdr:colOff>514350</xdr:colOff>
      <xdr:row>12</xdr:row>
      <xdr:rowOff>1014095</xdr:rowOff>
    </xdr:to>
    <xdr:pic>
      <xdr:nvPicPr>
        <xdr:cNvPr id="165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460500" y="6681470"/>
          <a:ext cx="120332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17</xdr:row>
      <xdr:rowOff>0</xdr:rowOff>
    </xdr:from>
    <xdr:to>
      <xdr:col>5</xdr:col>
      <xdr:colOff>386715</xdr:colOff>
      <xdr:row>17</xdr:row>
      <xdr:rowOff>1014095</xdr:rowOff>
    </xdr:to>
    <xdr:pic>
      <xdr:nvPicPr>
        <xdr:cNvPr id="166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460500" y="12472670"/>
          <a:ext cx="176149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17</xdr:row>
      <xdr:rowOff>0</xdr:rowOff>
    </xdr:from>
    <xdr:to>
      <xdr:col>5</xdr:col>
      <xdr:colOff>386715</xdr:colOff>
      <xdr:row>17</xdr:row>
      <xdr:rowOff>1014095</xdr:rowOff>
    </xdr:to>
    <xdr:pic>
      <xdr:nvPicPr>
        <xdr:cNvPr id="167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460500" y="12472670"/>
          <a:ext cx="176149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17</xdr:row>
      <xdr:rowOff>0</xdr:rowOff>
    </xdr:from>
    <xdr:to>
      <xdr:col>5</xdr:col>
      <xdr:colOff>190500</xdr:colOff>
      <xdr:row>17</xdr:row>
      <xdr:rowOff>1014095</xdr:rowOff>
    </xdr:to>
    <xdr:pic>
      <xdr:nvPicPr>
        <xdr:cNvPr id="168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460500" y="12472670"/>
          <a:ext cx="156527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17</xdr:row>
      <xdr:rowOff>0</xdr:rowOff>
    </xdr:from>
    <xdr:to>
      <xdr:col>5</xdr:col>
      <xdr:colOff>190500</xdr:colOff>
      <xdr:row>17</xdr:row>
      <xdr:rowOff>1014095</xdr:rowOff>
    </xdr:to>
    <xdr:pic>
      <xdr:nvPicPr>
        <xdr:cNvPr id="169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460500" y="12472670"/>
          <a:ext cx="156527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17</xdr:row>
      <xdr:rowOff>0</xdr:rowOff>
    </xdr:from>
    <xdr:to>
      <xdr:col>5</xdr:col>
      <xdr:colOff>190500</xdr:colOff>
      <xdr:row>17</xdr:row>
      <xdr:rowOff>1014095</xdr:rowOff>
    </xdr:to>
    <xdr:pic>
      <xdr:nvPicPr>
        <xdr:cNvPr id="170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460500" y="12472670"/>
          <a:ext cx="156527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17</xdr:row>
      <xdr:rowOff>0</xdr:rowOff>
    </xdr:from>
    <xdr:to>
      <xdr:col>5</xdr:col>
      <xdr:colOff>190500</xdr:colOff>
      <xdr:row>17</xdr:row>
      <xdr:rowOff>1014095</xdr:rowOff>
    </xdr:to>
    <xdr:pic>
      <xdr:nvPicPr>
        <xdr:cNvPr id="171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460500" y="12472670"/>
          <a:ext cx="156527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17</xdr:row>
      <xdr:rowOff>0</xdr:rowOff>
    </xdr:from>
    <xdr:to>
      <xdr:col>5</xdr:col>
      <xdr:colOff>190500</xdr:colOff>
      <xdr:row>17</xdr:row>
      <xdr:rowOff>1014095</xdr:rowOff>
    </xdr:to>
    <xdr:pic>
      <xdr:nvPicPr>
        <xdr:cNvPr id="172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460500" y="12472670"/>
          <a:ext cx="156527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17</xdr:row>
      <xdr:rowOff>0</xdr:rowOff>
    </xdr:from>
    <xdr:to>
      <xdr:col>5</xdr:col>
      <xdr:colOff>386715</xdr:colOff>
      <xdr:row>17</xdr:row>
      <xdr:rowOff>1014095</xdr:rowOff>
    </xdr:to>
    <xdr:pic>
      <xdr:nvPicPr>
        <xdr:cNvPr id="173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460500" y="12472670"/>
          <a:ext cx="176149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17</xdr:row>
      <xdr:rowOff>0</xdr:rowOff>
    </xdr:from>
    <xdr:to>
      <xdr:col>5</xdr:col>
      <xdr:colOff>386715</xdr:colOff>
      <xdr:row>17</xdr:row>
      <xdr:rowOff>1014095</xdr:rowOff>
    </xdr:to>
    <xdr:pic>
      <xdr:nvPicPr>
        <xdr:cNvPr id="174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460500" y="12472670"/>
          <a:ext cx="176149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17</xdr:row>
      <xdr:rowOff>0</xdr:rowOff>
    </xdr:from>
    <xdr:to>
      <xdr:col>5</xdr:col>
      <xdr:colOff>190500</xdr:colOff>
      <xdr:row>17</xdr:row>
      <xdr:rowOff>1014095</xdr:rowOff>
    </xdr:to>
    <xdr:pic>
      <xdr:nvPicPr>
        <xdr:cNvPr id="175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460500" y="12472670"/>
          <a:ext cx="156527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17</xdr:row>
      <xdr:rowOff>0</xdr:rowOff>
    </xdr:from>
    <xdr:to>
      <xdr:col>5</xdr:col>
      <xdr:colOff>190500</xdr:colOff>
      <xdr:row>17</xdr:row>
      <xdr:rowOff>1014095</xdr:rowOff>
    </xdr:to>
    <xdr:pic>
      <xdr:nvPicPr>
        <xdr:cNvPr id="176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460500" y="12472670"/>
          <a:ext cx="156527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17</xdr:row>
      <xdr:rowOff>0</xdr:rowOff>
    </xdr:from>
    <xdr:to>
      <xdr:col>5</xdr:col>
      <xdr:colOff>190500</xdr:colOff>
      <xdr:row>17</xdr:row>
      <xdr:rowOff>1014095</xdr:rowOff>
    </xdr:to>
    <xdr:pic>
      <xdr:nvPicPr>
        <xdr:cNvPr id="177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460500" y="12472670"/>
          <a:ext cx="156527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17</xdr:row>
      <xdr:rowOff>0</xdr:rowOff>
    </xdr:from>
    <xdr:to>
      <xdr:col>5</xdr:col>
      <xdr:colOff>190500</xdr:colOff>
      <xdr:row>17</xdr:row>
      <xdr:rowOff>1014095</xdr:rowOff>
    </xdr:to>
    <xdr:pic>
      <xdr:nvPicPr>
        <xdr:cNvPr id="178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460500" y="12472670"/>
          <a:ext cx="156527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17</xdr:row>
      <xdr:rowOff>0</xdr:rowOff>
    </xdr:from>
    <xdr:to>
      <xdr:col>5</xdr:col>
      <xdr:colOff>190500</xdr:colOff>
      <xdr:row>17</xdr:row>
      <xdr:rowOff>1014095</xdr:rowOff>
    </xdr:to>
    <xdr:pic>
      <xdr:nvPicPr>
        <xdr:cNvPr id="179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460500" y="12472670"/>
          <a:ext cx="156527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17</xdr:row>
      <xdr:rowOff>0</xdr:rowOff>
    </xdr:from>
    <xdr:to>
      <xdr:col>5</xdr:col>
      <xdr:colOff>386715</xdr:colOff>
      <xdr:row>17</xdr:row>
      <xdr:rowOff>1014095</xdr:rowOff>
    </xdr:to>
    <xdr:pic>
      <xdr:nvPicPr>
        <xdr:cNvPr id="180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460500" y="12472670"/>
          <a:ext cx="176149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17</xdr:row>
      <xdr:rowOff>0</xdr:rowOff>
    </xdr:from>
    <xdr:to>
      <xdr:col>5</xdr:col>
      <xdr:colOff>386715</xdr:colOff>
      <xdr:row>17</xdr:row>
      <xdr:rowOff>1014095</xdr:rowOff>
    </xdr:to>
    <xdr:pic>
      <xdr:nvPicPr>
        <xdr:cNvPr id="181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460500" y="12472670"/>
          <a:ext cx="176149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17</xdr:row>
      <xdr:rowOff>0</xdr:rowOff>
    </xdr:from>
    <xdr:to>
      <xdr:col>5</xdr:col>
      <xdr:colOff>190500</xdr:colOff>
      <xdr:row>17</xdr:row>
      <xdr:rowOff>1014095</xdr:rowOff>
    </xdr:to>
    <xdr:pic>
      <xdr:nvPicPr>
        <xdr:cNvPr id="182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460500" y="12472670"/>
          <a:ext cx="156527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17</xdr:row>
      <xdr:rowOff>0</xdr:rowOff>
    </xdr:from>
    <xdr:to>
      <xdr:col>5</xdr:col>
      <xdr:colOff>190500</xdr:colOff>
      <xdr:row>17</xdr:row>
      <xdr:rowOff>1014095</xdr:rowOff>
    </xdr:to>
    <xdr:pic>
      <xdr:nvPicPr>
        <xdr:cNvPr id="183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460500" y="12472670"/>
          <a:ext cx="156527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17</xdr:row>
      <xdr:rowOff>0</xdr:rowOff>
    </xdr:from>
    <xdr:to>
      <xdr:col>5</xdr:col>
      <xdr:colOff>190500</xdr:colOff>
      <xdr:row>17</xdr:row>
      <xdr:rowOff>1014095</xdr:rowOff>
    </xdr:to>
    <xdr:pic>
      <xdr:nvPicPr>
        <xdr:cNvPr id="184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460500" y="12472670"/>
          <a:ext cx="156527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17</xdr:row>
      <xdr:rowOff>0</xdr:rowOff>
    </xdr:from>
    <xdr:to>
      <xdr:col>5</xdr:col>
      <xdr:colOff>190500</xdr:colOff>
      <xdr:row>17</xdr:row>
      <xdr:rowOff>1014095</xdr:rowOff>
    </xdr:to>
    <xdr:pic>
      <xdr:nvPicPr>
        <xdr:cNvPr id="185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460500" y="12472670"/>
          <a:ext cx="156527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17</xdr:row>
      <xdr:rowOff>0</xdr:rowOff>
    </xdr:from>
    <xdr:to>
      <xdr:col>5</xdr:col>
      <xdr:colOff>190500</xdr:colOff>
      <xdr:row>17</xdr:row>
      <xdr:rowOff>1014095</xdr:rowOff>
    </xdr:to>
    <xdr:pic>
      <xdr:nvPicPr>
        <xdr:cNvPr id="186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460500" y="12472670"/>
          <a:ext cx="156527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17</xdr:row>
      <xdr:rowOff>0</xdr:rowOff>
    </xdr:from>
    <xdr:to>
      <xdr:col>5</xdr:col>
      <xdr:colOff>386715</xdr:colOff>
      <xdr:row>17</xdr:row>
      <xdr:rowOff>1014095</xdr:rowOff>
    </xdr:to>
    <xdr:pic>
      <xdr:nvPicPr>
        <xdr:cNvPr id="187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460500" y="12472670"/>
          <a:ext cx="176149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17</xdr:row>
      <xdr:rowOff>0</xdr:rowOff>
    </xdr:from>
    <xdr:to>
      <xdr:col>5</xdr:col>
      <xdr:colOff>190500</xdr:colOff>
      <xdr:row>17</xdr:row>
      <xdr:rowOff>1014095</xdr:rowOff>
    </xdr:to>
    <xdr:pic>
      <xdr:nvPicPr>
        <xdr:cNvPr id="188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460500" y="12472670"/>
          <a:ext cx="156527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17</xdr:row>
      <xdr:rowOff>0</xdr:rowOff>
    </xdr:from>
    <xdr:to>
      <xdr:col>5</xdr:col>
      <xdr:colOff>190500</xdr:colOff>
      <xdr:row>17</xdr:row>
      <xdr:rowOff>1014095</xdr:rowOff>
    </xdr:to>
    <xdr:pic>
      <xdr:nvPicPr>
        <xdr:cNvPr id="189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460500" y="12472670"/>
          <a:ext cx="156527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17</xdr:row>
      <xdr:rowOff>0</xdr:rowOff>
    </xdr:from>
    <xdr:to>
      <xdr:col>5</xdr:col>
      <xdr:colOff>190500</xdr:colOff>
      <xdr:row>17</xdr:row>
      <xdr:rowOff>1014095</xdr:rowOff>
    </xdr:to>
    <xdr:pic>
      <xdr:nvPicPr>
        <xdr:cNvPr id="190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460500" y="12472670"/>
          <a:ext cx="156527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17</xdr:row>
      <xdr:rowOff>0</xdr:rowOff>
    </xdr:from>
    <xdr:to>
      <xdr:col>5</xdr:col>
      <xdr:colOff>190500</xdr:colOff>
      <xdr:row>17</xdr:row>
      <xdr:rowOff>1014095</xdr:rowOff>
    </xdr:to>
    <xdr:pic>
      <xdr:nvPicPr>
        <xdr:cNvPr id="191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460500" y="12472670"/>
          <a:ext cx="156527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17</xdr:row>
      <xdr:rowOff>0</xdr:rowOff>
    </xdr:from>
    <xdr:to>
      <xdr:col>5</xdr:col>
      <xdr:colOff>0</xdr:colOff>
      <xdr:row>17</xdr:row>
      <xdr:rowOff>843915</xdr:rowOff>
    </xdr:to>
    <xdr:pic>
      <xdr:nvPicPr>
        <xdr:cNvPr id="192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460500" y="12472670"/>
          <a:ext cx="137477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17</xdr:row>
      <xdr:rowOff>0</xdr:rowOff>
    </xdr:from>
    <xdr:to>
      <xdr:col>5</xdr:col>
      <xdr:colOff>0</xdr:colOff>
      <xdr:row>17</xdr:row>
      <xdr:rowOff>843915</xdr:rowOff>
    </xdr:to>
    <xdr:pic>
      <xdr:nvPicPr>
        <xdr:cNvPr id="193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460500" y="12472670"/>
          <a:ext cx="137477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17</xdr:row>
      <xdr:rowOff>0</xdr:rowOff>
    </xdr:from>
    <xdr:to>
      <xdr:col>4</xdr:col>
      <xdr:colOff>514350</xdr:colOff>
      <xdr:row>17</xdr:row>
      <xdr:rowOff>843915</xdr:rowOff>
    </xdr:to>
    <xdr:pic>
      <xdr:nvPicPr>
        <xdr:cNvPr id="194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460500" y="12472670"/>
          <a:ext cx="120332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17</xdr:row>
      <xdr:rowOff>0</xdr:rowOff>
    </xdr:from>
    <xdr:to>
      <xdr:col>4</xdr:col>
      <xdr:colOff>514350</xdr:colOff>
      <xdr:row>17</xdr:row>
      <xdr:rowOff>843915</xdr:rowOff>
    </xdr:to>
    <xdr:pic>
      <xdr:nvPicPr>
        <xdr:cNvPr id="195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460500" y="12472670"/>
          <a:ext cx="120332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17</xdr:row>
      <xdr:rowOff>0</xdr:rowOff>
    </xdr:from>
    <xdr:to>
      <xdr:col>4</xdr:col>
      <xdr:colOff>514350</xdr:colOff>
      <xdr:row>17</xdr:row>
      <xdr:rowOff>843915</xdr:rowOff>
    </xdr:to>
    <xdr:pic>
      <xdr:nvPicPr>
        <xdr:cNvPr id="196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460500" y="12472670"/>
          <a:ext cx="120332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17</xdr:row>
      <xdr:rowOff>0</xdr:rowOff>
    </xdr:from>
    <xdr:to>
      <xdr:col>4</xdr:col>
      <xdr:colOff>514350</xdr:colOff>
      <xdr:row>17</xdr:row>
      <xdr:rowOff>843915</xdr:rowOff>
    </xdr:to>
    <xdr:pic>
      <xdr:nvPicPr>
        <xdr:cNvPr id="197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460500" y="12472670"/>
          <a:ext cx="120332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17</xdr:row>
      <xdr:rowOff>0</xdr:rowOff>
    </xdr:from>
    <xdr:to>
      <xdr:col>4</xdr:col>
      <xdr:colOff>514350</xdr:colOff>
      <xdr:row>17</xdr:row>
      <xdr:rowOff>843915</xdr:rowOff>
    </xdr:to>
    <xdr:pic>
      <xdr:nvPicPr>
        <xdr:cNvPr id="198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460500" y="12472670"/>
          <a:ext cx="120332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17</xdr:row>
      <xdr:rowOff>0</xdr:rowOff>
    </xdr:from>
    <xdr:to>
      <xdr:col>5</xdr:col>
      <xdr:colOff>0</xdr:colOff>
      <xdr:row>17</xdr:row>
      <xdr:rowOff>1014095</xdr:rowOff>
    </xdr:to>
    <xdr:pic>
      <xdr:nvPicPr>
        <xdr:cNvPr id="199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460500" y="12472670"/>
          <a:ext cx="137477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17</xdr:row>
      <xdr:rowOff>0</xdr:rowOff>
    </xdr:from>
    <xdr:to>
      <xdr:col>5</xdr:col>
      <xdr:colOff>0</xdr:colOff>
      <xdr:row>17</xdr:row>
      <xdr:rowOff>1014095</xdr:rowOff>
    </xdr:to>
    <xdr:pic>
      <xdr:nvPicPr>
        <xdr:cNvPr id="200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460500" y="12472670"/>
          <a:ext cx="137477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17</xdr:row>
      <xdr:rowOff>0</xdr:rowOff>
    </xdr:from>
    <xdr:to>
      <xdr:col>4</xdr:col>
      <xdr:colOff>514350</xdr:colOff>
      <xdr:row>17</xdr:row>
      <xdr:rowOff>1014095</xdr:rowOff>
    </xdr:to>
    <xdr:pic>
      <xdr:nvPicPr>
        <xdr:cNvPr id="201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460500" y="12472670"/>
          <a:ext cx="120332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17</xdr:row>
      <xdr:rowOff>0</xdr:rowOff>
    </xdr:from>
    <xdr:to>
      <xdr:col>4</xdr:col>
      <xdr:colOff>514350</xdr:colOff>
      <xdr:row>17</xdr:row>
      <xdr:rowOff>1014095</xdr:rowOff>
    </xdr:to>
    <xdr:pic>
      <xdr:nvPicPr>
        <xdr:cNvPr id="202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460500" y="12472670"/>
          <a:ext cx="120332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17</xdr:row>
      <xdr:rowOff>0</xdr:rowOff>
    </xdr:from>
    <xdr:to>
      <xdr:col>4</xdr:col>
      <xdr:colOff>514350</xdr:colOff>
      <xdr:row>17</xdr:row>
      <xdr:rowOff>1014095</xdr:rowOff>
    </xdr:to>
    <xdr:pic>
      <xdr:nvPicPr>
        <xdr:cNvPr id="203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460500" y="12472670"/>
          <a:ext cx="120332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17</xdr:row>
      <xdr:rowOff>0</xdr:rowOff>
    </xdr:from>
    <xdr:to>
      <xdr:col>4</xdr:col>
      <xdr:colOff>514350</xdr:colOff>
      <xdr:row>17</xdr:row>
      <xdr:rowOff>1014095</xdr:rowOff>
    </xdr:to>
    <xdr:pic>
      <xdr:nvPicPr>
        <xdr:cNvPr id="204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460500" y="12472670"/>
          <a:ext cx="120332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17</xdr:row>
      <xdr:rowOff>0</xdr:rowOff>
    </xdr:from>
    <xdr:to>
      <xdr:col>4</xdr:col>
      <xdr:colOff>514350</xdr:colOff>
      <xdr:row>17</xdr:row>
      <xdr:rowOff>1014095</xdr:rowOff>
    </xdr:to>
    <xdr:pic>
      <xdr:nvPicPr>
        <xdr:cNvPr id="205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460500" y="12472670"/>
          <a:ext cx="120332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17</xdr:row>
      <xdr:rowOff>0</xdr:rowOff>
    </xdr:from>
    <xdr:to>
      <xdr:col>5</xdr:col>
      <xdr:colOff>0</xdr:colOff>
      <xdr:row>17</xdr:row>
      <xdr:rowOff>843915</xdr:rowOff>
    </xdr:to>
    <xdr:pic>
      <xdr:nvPicPr>
        <xdr:cNvPr id="206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460500" y="12472670"/>
          <a:ext cx="137477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17</xdr:row>
      <xdr:rowOff>0</xdr:rowOff>
    </xdr:from>
    <xdr:to>
      <xdr:col>5</xdr:col>
      <xdr:colOff>0</xdr:colOff>
      <xdr:row>17</xdr:row>
      <xdr:rowOff>843915</xdr:rowOff>
    </xdr:to>
    <xdr:pic>
      <xdr:nvPicPr>
        <xdr:cNvPr id="207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460500" y="12472670"/>
          <a:ext cx="137477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17</xdr:row>
      <xdr:rowOff>0</xdr:rowOff>
    </xdr:from>
    <xdr:to>
      <xdr:col>4</xdr:col>
      <xdr:colOff>514350</xdr:colOff>
      <xdr:row>17</xdr:row>
      <xdr:rowOff>843915</xdr:rowOff>
    </xdr:to>
    <xdr:pic>
      <xdr:nvPicPr>
        <xdr:cNvPr id="208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460500" y="12472670"/>
          <a:ext cx="120332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17</xdr:row>
      <xdr:rowOff>0</xdr:rowOff>
    </xdr:from>
    <xdr:to>
      <xdr:col>4</xdr:col>
      <xdr:colOff>514350</xdr:colOff>
      <xdr:row>17</xdr:row>
      <xdr:rowOff>843915</xdr:rowOff>
    </xdr:to>
    <xdr:pic>
      <xdr:nvPicPr>
        <xdr:cNvPr id="209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460500" y="12472670"/>
          <a:ext cx="120332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17</xdr:row>
      <xdr:rowOff>0</xdr:rowOff>
    </xdr:from>
    <xdr:to>
      <xdr:col>4</xdr:col>
      <xdr:colOff>514350</xdr:colOff>
      <xdr:row>17</xdr:row>
      <xdr:rowOff>843915</xdr:rowOff>
    </xdr:to>
    <xdr:pic>
      <xdr:nvPicPr>
        <xdr:cNvPr id="210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460500" y="12472670"/>
          <a:ext cx="120332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17</xdr:row>
      <xdr:rowOff>0</xdr:rowOff>
    </xdr:from>
    <xdr:to>
      <xdr:col>4</xdr:col>
      <xdr:colOff>514350</xdr:colOff>
      <xdr:row>17</xdr:row>
      <xdr:rowOff>843915</xdr:rowOff>
    </xdr:to>
    <xdr:pic>
      <xdr:nvPicPr>
        <xdr:cNvPr id="211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460500" y="12472670"/>
          <a:ext cx="120332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17</xdr:row>
      <xdr:rowOff>0</xdr:rowOff>
    </xdr:from>
    <xdr:to>
      <xdr:col>4</xdr:col>
      <xdr:colOff>514350</xdr:colOff>
      <xdr:row>17</xdr:row>
      <xdr:rowOff>843915</xdr:rowOff>
    </xdr:to>
    <xdr:pic>
      <xdr:nvPicPr>
        <xdr:cNvPr id="212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460500" y="12472670"/>
          <a:ext cx="120332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17</xdr:row>
      <xdr:rowOff>0</xdr:rowOff>
    </xdr:from>
    <xdr:to>
      <xdr:col>5</xdr:col>
      <xdr:colOff>0</xdr:colOff>
      <xdr:row>17</xdr:row>
      <xdr:rowOff>1014095</xdr:rowOff>
    </xdr:to>
    <xdr:pic>
      <xdr:nvPicPr>
        <xdr:cNvPr id="213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460500" y="12472670"/>
          <a:ext cx="137477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17</xdr:row>
      <xdr:rowOff>0</xdr:rowOff>
    </xdr:from>
    <xdr:to>
      <xdr:col>5</xdr:col>
      <xdr:colOff>0</xdr:colOff>
      <xdr:row>17</xdr:row>
      <xdr:rowOff>1014095</xdr:rowOff>
    </xdr:to>
    <xdr:pic>
      <xdr:nvPicPr>
        <xdr:cNvPr id="214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460500" y="12472670"/>
          <a:ext cx="137477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17</xdr:row>
      <xdr:rowOff>0</xdr:rowOff>
    </xdr:from>
    <xdr:to>
      <xdr:col>4</xdr:col>
      <xdr:colOff>514350</xdr:colOff>
      <xdr:row>17</xdr:row>
      <xdr:rowOff>1014095</xdr:rowOff>
    </xdr:to>
    <xdr:pic>
      <xdr:nvPicPr>
        <xdr:cNvPr id="215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460500" y="12472670"/>
          <a:ext cx="120332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17</xdr:row>
      <xdr:rowOff>0</xdr:rowOff>
    </xdr:from>
    <xdr:to>
      <xdr:col>4</xdr:col>
      <xdr:colOff>514350</xdr:colOff>
      <xdr:row>17</xdr:row>
      <xdr:rowOff>1014095</xdr:rowOff>
    </xdr:to>
    <xdr:pic>
      <xdr:nvPicPr>
        <xdr:cNvPr id="216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460500" y="12472670"/>
          <a:ext cx="120332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17</xdr:row>
      <xdr:rowOff>0</xdr:rowOff>
    </xdr:from>
    <xdr:to>
      <xdr:col>4</xdr:col>
      <xdr:colOff>514350</xdr:colOff>
      <xdr:row>17</xdr:row>
      <xdr:rowOff>1014095</xdr:rowOff>
    </xdr:to>
    <xdr:pic>
      <xdr:nvPicPr>
        <xdr:cNvPr id="217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460500" y="12472670"/>
          <a:ext cx="120332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17</xdr:row>
      <xdr:rowOff>0</xdr:rowOff>
    </xdr:from>
    <xdr:to>
      <xdr:col>4</xdr:col>
      <xdr:colOff>514350</xdr:colOff>
      <xdr:row>17</xdr:row>
      <xdr:rowOff>1014095</xdr:rowOff>
    </xdr:to>
    <xdr:pic>
      <xdr:nvPicPr>
        <xdr:cNvPr id="218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460500" y="12472670"/>
          <a:ext cx="120332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17</xdr:row>
      <xdr:rowOff>0</xdr:rowOff>
    </xdr:from>
    <xdr:to>
      <xdr:col>4</xdr:col>
      <xdr:colOff>514350</xdr:colOff>
      <xdr:row>17</xdr:row>
      <xdr:rowOff>1014095</xdr:rowOff>
    </xdr:to>
    <xdr:pic>
      <xdr:nvPicPr>
        <xdr:cNvPr id="219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460500" y="12472670"/>
          <a:ext cx="120332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17</xdr:row>
      <xdr:rowOff>0</xdr:rowOff>
    </xdr:from>
    <xdr:to>
      <xdr:col>5</xdr:col>
      <xdr:colOff>0</xdr:colOff>
      <xdr:row>17</xdr:row>
      <xdr:rowOff>843915</xdr:rowOff>
    </xdr:to>
    <xdr:pic>
      <xdr:nvPicPr>
        <xdr:cNvPr id="220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460500" y="12472670"/>
          <a:ext cx="137477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17</xdr:row>
      <xdr:rowOff>0</xdr:rowOff>
    </xdr:from>
    <xdr:to>
      <xdr:col>5</xdr:col>
      <xdr:colOff>0</xdr:colOff>
      <xdr:row>17</xdr:row>
      <xdr:rowOff>843915</xdr:rowOff>
    </xdr:to>
    <xdr:pic>
      <xdr:nvPicPr>
        <xdr:cNvPr id="221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460500" y="12472670"/>
          <a:ext cx="137477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17</xdr:row>
      <xdr:rowOff>0</xdr:rowOff>
    </xdr:from>
    <xdr:to>
      <xdr:col>4</xdr:col>
      <xdr:colOff>514350</xdr:colOff>
      <xdr:row>17</xdr:row>
      <xdr:rowOff>843915</xdr:rowOff>
    </xdr:to>
    <xdr:pic>
      <xdr:nvPicPr>
        <xdr:cNvPr id="222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460500" y="12472670"/>
          <a:ext cx="120332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17</xdr:row>
      <xdr:rowOff>0</xdr:rowOff>
    </xdr:from>
    <xdr:to>
      <xdr:col>4</xdr:col>
      <xdr:colOff>514350</xdr:colOff>
      <xdr:row>17</xdr:row>
      <xdr:rowOff>843915</xdr:rowOff>
    </xdr:to>
    <xdr:pic>
      <xdr:nvPicPr>
        <xdr:cNvPr id="223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460500" y="12472670"/>
          <a:ext cx="120332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17</xdr:row>
      <xdr:rowOff>0</xdr:rowOff>
    </xdr:from>
    <xdr:to>
      <xdr:col>4</xdr:col>
      <xdr:colOff>514350</xdr:colOff>
      <xdr:row>17</xdr:row>
      <xdr:rowOff>843915</xdr:rowOff>
    </xdr:to>
    <xdr:pic>
      <xdr:nvPicPr>
        <xdr:cNvPr id="224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460500" y="12472670"/>
          <a:ext cx="120332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17</xdr:row>
      <xdr:rowOff>0</xdr:rowOff>
    </xdr:from>
    <xdr:to>
      <xdr:col>4</xdr:col>
      <xdr:colOff>514350</xdr:colOff>
      <xdr:row>17</xdr:row>
      <xdr:rowOff>843915</xdr:rowOff>
    </xdr:to>
    <xdr:pic>
      <xdr:nvPicPr>
        <xdr:cNvPr id="225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460500" y="12472670"/>
          <a:ext cx="120332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17</xdr:row>
      <xdr:rowOff>0</xdr:rowOff>
    </xdr:from>
    <xdr:to>
      <xdr:col>4</xdr:col>
      <xdr:colOff>514350</xdr:colOff>
      <xdr:row>17</xdr:row>
      <xdr:rowOff>843915</xdr:rowOff>
    </xdr:to>
    <xdr:pic>
      <xdr:nvPicPr>
        <xdr:cNvPr id="226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460500" y="12472670"/>
          <a:ext cx="120332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17</xdr:row>
      <xdr:rowOff>0</xdr:rowOff>
    </xdr:from>
    <xdr:to>
      <xdr:col>5</xdr:col>
      <xdr:colOff>0</xdr:colOff>
      <xdr:row>17</xdr:row>
      <xdr:rowOff>1014095</xdr:rowOff>
    </xdr:to>
    <xdr:pic>
      <xdr:nvPicPr>
        <xdr:cNvPr id="227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460500" y="12472670"/>
          <a:ext cx="137477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17</xdr:row>
      <xdr:rowOff>0</xdr:rowOff>
    </xdr:from>
    <xdr:to>
      <xdr:col>5</xdr:col>
      <xdr:colOff>0</xdr:colOff>
      <xdr:row>17</xdr:row>
      <xdr:rowOff>1014095</xdr:rowOff>
    </xdr:to>
    <xdr:pic>
      <xdr:nvPicPr>
        <xdr:cNvPr id="228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460500" y="12472670"/>
          <a:ext cx="137477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17</xdr:row>
      <xdr:rowOff>0</xdr:rowOff>
    </xdr:from>
    <xdr:to>
      <xdr:col>4</xdr:col>
      <xdr:colOff>514350</xdr:colOff>
      <xdr:row>17</xdr:row>
      <xdr:rowOff>1014095</xdr:rowOff>
    </xdr:to>
    <xdr:pic>
      <xdr:nvPicPr>
        <xdr:cNvPr id="229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460500" y="12472670"/>
          <a:ext cx="120332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17</xdr:row>
      <xdr:rowOff>0</xdr:rowOff>
    </xdr:from>
    <xdr:to>
      <xdr:col>4</xdr:col>
      <xdr:colOff>514350</xdr:colOff>
      <xdr:row>17</xdr:row>
      <xdr:rowOff>1014095</xdr:rowOff>
    </xdr:to>
    <xdr:pic>
      <xdr:nvPicPr>
        <xdr:cNvPr id="230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460500" y="12472670"/>
          <a:ext cx="120332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17</xdr:row>
      <xdr:rowOff>0</xdr:rowOff>
    </xdr:from>
    <xdr:to>
      <xdr:col>4</xdr:col>
      <xdr:colOff>514350</xdr:colOff>
      <xdr:row>17</xdr:row>
      <xdr:rowOff>1014095</xdr:rowOff>
    </xdr:to>
    <xdr:pic>
      <xdr:nvPicPr>
        <xdr:cNvPr id="231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460500" y="12472670"/>
          <a:ext cx="120332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17</xdr:row>
      <xdr:rowOff>0</xdr:rowOff>
    </xdr:from>
    <xdr:to>
      <xdr:col>4</xdr:col>
      <xdr:colOff>514350</xdr:colOff>
      <xdr:row>17</xdr:row>
      <xdr:rowOff>1014095</xdr:rowOff>
    </xdr:to>
    <xdr:pic>
      <xdr:nvPicPr>
        <xdr:cNvPr id="232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460500" y="12472670"/>
          <a:ext cx="120332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17</xdr:row>
      <xdr:rowOff>0</xdr:rowOff>
    </xdr:from>
    <xdr:to>
      <xdr:col>4</xdr:col>
      <xdr:colOff>514350</xdr:colOff>
      <xdr:row>17</xdr:row>
      <xdr:rowOff>1014095</xdr:rowOff>
    </xdr:to>
    <xdr:pic>
      <xdr:nvPicPr>
        <xdr:cNvPr id="233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460500" y="12472670"/>
          <a:ext cx="120332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17</xdr:row>
      <xdr:rowOff>0</xdr:rowOff>
    </xdr:from>
    <xdr:to>
      <xdr:col>5</xdr:col>
      <xdr:colOff>0</xdr:colOff>
      <xdr:row>17</xdr:row>
      <xdr:rowOff>843915</xdr:rowOff>
    </xdr:to>
    <xdr:pic>
      <xdr:nvPicPr>
        <xdr:cNvPr id="234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460500" y="12472670"/>
          <a:ext cx="137477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17</xdr:row>
      <xdr:rowOff>0</xdr:rowOff>
    </xdr:from>
    <xdr:to>
      <xdr:col>5</xdr:col>
      <xdr:colOff>0</xdr:colOff>
      <xdr:row>17</xdr:row>
      <xdr:rowOff>843915</xdr:rowOff>
    </xdr:to>
    <xdr:pic>
      <xdr:nvPicPr>
        <xdr:cNvPr id="235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460500" y="12472670"/>
          <a:ext cx="137477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17</xdr:row>
      <xdr:rowOff>0</xdr:rowOff>
    </xdr:from>
    <xdr:to>
      <xdr:col>4</xdr:col>
      <xdr:colOff>514350</xdr:colOff>
      <xdr:row>17</xdr:row>
      <xdr:rowOff>843915</xdr:rowOff>
    </xdr:to>
    <xdr:pic>
      <xdr:nvPicPr>
        <xdr:cNvPr id="236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460500" y="12472670"/>
          <a:ext cx="120332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17</xdr:row>
      <xdr:rowOff>0</xdr:rowOff>
    </xdr:from>
    <xdr:to>
      <xdr:col>4</xdr:col>
      <xdr:colOff>514350</xdr:colOff>
      <xdr:row>17</xdr:row>
      <xdr:rowOff>843915</xdr:rowOff>
    </xdr:to>
    <xdr:pic>
      <xdr:nvPicPr>
        <xdr:cNvPr id="237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460500" y="12472670"/>
          <a:ext cx="120332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17</xdr:row>
      <xdr:rowOff>0</xdr:rowOff>
    </xdr:from>
    <xdr:to>
      <xdr:col>4</xdr:col>
      <xdr:colOff>514350</xdr:colOff>
      <xdr:row>17</xdr:row>
      <xdr:rowOff>843915</xdr:rowOff>
    </xdr:to>
    <xdr:pic>
      <xdr:nvPicPr>
        <xdr:cNvPr id="238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460500" y="12472670"/>
          <a:ext cx="120332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17</xdr:row>
      <xdr:rowOff>0</xdr:rowOff>
    </xdr:from>
    <xdr:to>
      <xdr:col>4</xdr:col>
      <xdr:colOff>514350</xdr:colOff>
      <xdr:row>17</xdr:row>
      <xdr:rowOff>843915</xdr:rowOff>
    </xdr:to>
    <xdr:pic>
      <xdr:nvPicPr>
        <xdr:cNvPr id="239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460500" y="12472670"/>
          <a:ext cx="120332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17</xdr:row>
      <xdr:rowOff>0</xdr:rowOff>
    </xdr:from>
    <xdr:to>
      <xdr:col>4</xdr:col>
      <xdr:colOff>514350</xdr:colOff>
      <xdr:row>17</xdr:row>
      <xdr:rowOff>843915</xdr:rowOff>
    </xdr:to>
    <xdr:pic>
      <xdr:nvPicPr>
        <xdr:cNvPr id="240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460500" y="12472670"/>
          <a:ext cx="120332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17</xdr:row>
      <xdr:rowOff>0</xdr:rowOff>
    </xdr:from>
    <xdr:to>
      <xdr:col>5</xdr:col>
      <xdr:colOff>0</xdr:colOff>
      <xdr:row>17</xdr:row>
      <xdr:rowOff>1014095</xdr:rowOff>
    </xdr:to>
    <xdr:pic>
      <xdr:nvPicPr>
        <xdr:cNvPr id="241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460500" y="12472670"/>
          <a:ext cx="137477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17</xdr:row>
      <xdr:rowOff>0</xdr:rowOff>
    </xdr:from>
    <xdr:to>
      <xdr:col>5</xdr:col>
      <xdr:colOff>0</xdr:colOff>
      <xdr:row>17</xdr:row>
      <xdr:rowOff>1014095</xdr:rowOff>
    </xdr:to>
    <xdr:pic>
      <xdr:nvPicPr>
        <xdr:cNvPr id="242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460500" y="12472670"/>
          <a:ext cx="137477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17</xdr:row>
      <xdr:rowOff>0</xdr:rowOff>
    </xdr:from>
    <xdr:to>
      <xdr:col>4</xdr:col>
      <xdr:colOff>514350</xdr:colOff>
      <xdr:row>17</xdr:row>
      <xdr:rowOff>1014095</xdr:rowOff>
    </xdr:to>
    <xdr:pic>
      <xdr:nvPicPr>
        <xdr:cNvPr id="243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460500" y="12472670"/>
          <a:ext cx="120332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17</xdr:row>
      <xdr:rowOff>0</xdr:rowOff>
    </xdr:from>
    <xdr:to>
      <xdr:col>4</xdr:col>
      <xdr:colOff>514350</xdr:colOff>
      <xdr:row>17</xdr:row>
      <xdr:rowOff>1014095</xdr:rowOff>
    </xdr:to>
    <xdr:pic>
      <xdr:nvPicPr>
        <xdr:cNvPr id="244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460500" y="12472670"/>
          <a:ext cx="120332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17</xdr:row>
      <xdr:rowOff>0</xdr:rowOff>
    </xdr:from>
    <xdr:to>
      <xdr:col>4</xdr:col>
      <xdr:colOff>514350</xdr:colOff>
      <xdr:row>17</xdr:row>
      <xdr:rowOff>1014095</xdr:rowOff>
    </xdr:to>
    <xdr:pic>
      <xdr:nvPicPr>
        <xdr:cNvPr id="245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460500" y="12472670"/>
          <a:ext cx="120332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17</xdr:row>
      <xdr:rowOff>0</xdr:rowOff>
    </xdr:from>
    <xdr:to>
      <xdr:col>4</xdr:col>
      <xdr:colOff>514350</xdr:colOff>
      <xdr:row>17</xdr:row>
      <xdr:rowOff>1014095</xdr:rowOff>
    </xdr:to>
    <xdr:pic>
      <xdr:nvPicPr>
        <xdr:cNvPr id="246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460500" y="12472670"/>
          <a:ext cx="120332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17</xdr:row>
      <xdr:rowOff>0</xdr:rowOff>
    </xdr:from>
    <xdr:to>
      <xdr:col>4</xdr:col>
      <xdr:colOff>514350</xdr:colOff>
      <xdr:row>17</xdr:row>
      <xdr:rowOff>1014095</xdr:rowOff>
    </xdr:to>
    <xdr:pic>
      <xdr:nvPicPr>
        <xdr:cNvPr id="247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460500" y="12472670"/>
          <a:ext cx="120332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497840</xdr:colOff>
      <xdr:row>31</xdr:row>
      <xdr:rowOff>217805</xdr:rowOff>
    </xdr:from>
    <xdr:to>
      <xdr:col>5</xdr:col>
      <xdr:colOff>1826895</xdr:colOff>
      <xdr:row>32</xdr:row>
      <xdr:rowOff>579120</xdr:rowOff>
    </xdr:to>
    <xdr:pic>
      <xdr:nvPicPr>
        <xdr:cNvPr id="248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3333115" y="34229675"/>
          <a:ext cx="1329055" cy="84391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NGHAI_LF\&#39044;&#31639;&#22788;\BY\YS3\97&#20915;&#31639;&#21306;&#21439;&#26368;&#21518;&#27719;&#24635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4&#24180;\2004&#24180;&#19968;&#33324;&#24615;&#36716;&#31227;&#25903;&#20184;&#27979;&#31639;\&#22522;&#30784;&#25968;&#25454;\2004&#24180;&#20113;&#21335;&#30465;&#20998;&#21439;&#34892;&#25919;&#21644;&#20844;&#26816;&#27861;&#21496;&#37096;&#38376;&#32534;&#21046;&#25968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ATA%20Folder\2004&#24180;&#19968;&#33324;&#24615;&#36716;&#31227;&#25903;&#20184;\2004&#24180;&#20113;&#21335;&#30465;&#20998;&#21439;&#20844;&#29992;&#26631;&#20934;&#25903;&#2098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DOCUME~1\zq\LOCALS~1\Temp\&#25919;&#27861;&#21475;&#24120;&#29992;&#32479;&#35745;&#36164;&#26009;\&#19977;&#23395;&#24230;&#27719;&#24635;\&#39044;&#31639;\2006&#39044;&#31639;&#25253;&#34920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4&#24180;\2004&#24180;&#19968;&#33324;&#24615;&#36716;&#31227;&#25903;&#20184;&#27979;&#31639;\&#22522;&#30784;&#25968;&#25454;\2003&#24180;&#20113;&#21335;&#30465;&#20998;&#21439;&#20892;&#19994;&#20154;&#21475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4&#24180;\2004&#24180;&#19968;&#33324;&#24615;&#36716;&#31227;&#25903;&#20184;&#27979;&#31639;\&#22522;&#30784;&#25968;&#25454;\2004&#24180;&#20113;&#21335;&#30465;&#20998;&#21439;&#20892;&#19994;&#29992;&#22320;&#38754;&#31215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ATA%20Folder\2004&#24180;&#19968;&#33324;&#24615;&#36716;&#31227;&#25903;&#20184;\2004&#24180;&#20113;&#21335;&#30465;&#20998;&#21439;&#20154;&#21592;&#26631;&#20934;&#25903;&#20986;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ATA%20Folder\2004&#24180;&#19968;&#33324;&#24615;&#36716;&#31227;&#25903;&#20184;\2004&#24180;&#20113;&#21335;&#30465;&#20998;&#21439;&#20107;&#19994;&#21457;&#23637;&#25903;&#20986;&#65288;&#32463;&#24046;&#24322;&#35843;&#25972;&#65289;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4&#24180;\2004&#24180;&#19968;&#33324;&#24615;&#36716;&#31227;&#25903;&#20184;&#27979;&#31639;\&#22522;&#30784;&#25968;&#25454;\&#20065;&#38215;&#21644;&#34892;&#25919;&#26449;&#20010;&#25968;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DOCUME~1\zq\LOCALS~1\Temp\&#36130;&#25919;&#20379;&#20859;&#20154;&#21592;&#20449;&#24687;&#34920;\&#25945;&#32946;\&#27896;&#27700;&#22235;&#20013;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5&#24180;\&#31532;&#20108;&#26041;&#26696;\&#22522;&#30784;&#25968;&#25454;\2002&#24180;&#20113;&#21335;&#30465;&#20998;&#21439;&#19968;&#33324;&#39044;&#31639;&#25910;&#20837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zzj(2003)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dgetserver\&#39044;&#31639;&#21496;\BY\YS3\97&#20915;&#31639;&#21306;&#21439;&#26368;&#21518;&#27719;&#24635;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&#33609;&#21407;&#31449;&#23454;&#21517;&#21046;&#34920;&#26684;&#21450;&#29031;&#29255;\2011&#24180;&#24037;&#20316;\&#23454;&#21517;&#21046;&#31649;&#29702;&#24037;&#20316;\&#21160;&#21592;&#20250;\&#34892;&#25919;&#26426;&#26500;&#20154;&#21592;&#27169;&#26495;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4&#24180;\2004&#24180;&#19968;&#33324;&#24615;&#36716;&#31227;&#25903;&#20184;&#27979;&#31639;\&#22522;&#30784;&#25968;&#25454;\2003&#24180;&#20113;&#21335;&#30465;&#20998;&#21439;&#20013;&#23567;&#23398;&#29983;&#20154;&#25968;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4&#24180;\2004&#24180;&#19968;&#33324;&#24615;&#36716;&#31227;&#25903;&#20184;&#27979;&#31639;\&#22522;&#30784;&#25968;&#25454;\2003&#24180;&#20113;&#21335;&#30465;&#20998;&#21439;&#24635;&#20154;&#21475;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&#38468;&#20214;3&#65306;2022&#24180;&#32479;&#31609;&#25972;&#21512;&#36130;&#25919;&#28041;&#20892;&#36164;&#37329;&#39033;&#30446;&#35745;&#21010;&#34920;&#65288;&#26032;9.28&#65289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5&#24180;\&#31532;&#20108;&#26041;&#26696;\2004&#24180;&#20113;&#21335;&#30465;&#20998;&#21439;&#26412;&#32423;&#26631;&#20934;&#25910;&#20837;&#21512;&#35745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5&#24180;\&#31532;&#20108;&#26041;&#26696;\&#22522;&#30784;&#25968;&#25454;\2003&#24180;&#20113;&#21335;&#30465;&#20998;&#21439;&#36130;&#25919;&#20840;&#20379;&#20859;&#20154;&#21592;&#22686;&#24133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ATA%20Folder\2004&#24180;&#19968;&#33324;&#24615;&#36716;&#31227;&#25903;&#20184;\2004&#24180;&#20113;&#21335;&#30465;&#20998;&#21439;&#26449;&#32423;&#26631;&#20934;&#25903;&#2098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Documents%20and%20Settings\Administrator\&#26700;&#38754;\&#32489;&#25928;\&#27575;&#38177;&#29790;\&#21271;&#20140;&#24503;&#21150;\2007&#24180;&#27979;&#31639;&#26041;&#26696;\&#19968;&#22870;\Documents%20and%20Settings\caiqiang\My%20Documents\&#21439;&#20065;&#36130;&#25919;&#22256;&#38590;&#27979;&#31639;&#26041;&#26696;\&#26041;&#26696;&#19977;&#31295;\&#26041;&#26696;&#20108;&#31295;\&#35774;&#22791;\&#21407;&#22987;\814\13%20&#38081;&#36335;&#37197;&#20214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5&#24180;\&#31532;&#20108;&#26041;&#26696;\&#22522;&#30784;&#25968;&#25454;\2003&#24180;&#20113;&#21335;&#30465;&#20998;&#21439;GDP&#21450;&#20998;&#20135;&#19994;&#25968;&#25454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5&#24180;\&#31532;&#20108;&#26041;&#26696;\&#22522;&#30784;&#25968;&#25454;\2003&#24180;&#20998;&#22320;&#21439;&#36130;&#25919;&#19968;&#33324;&#39044;&#31639;&#25910;&#20837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5&#24180;\&#31532;&#20108;&#26041;&#26696;\&#22522;&#30784;&#25968;&#25454;\2003&#24180;&#20113;&#21335;&#30465;&#20998;&#22320;&#21439;&#24037;&#21830;&#31246;&#25910;&#20915;&#31639;&#25968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编码"/>
      <sheetName val=""/>
      <sheetName val="各年度收费、罚没、专项收入.xls_Sheet3"/>
      <sheetName val="表二"/>
      <sheetName val="表五"/>
      <sheetName val="2012.2.2 (整合)"/>
      <sheetName val="2012.2.2"/>
      <sheetName val="全市结转"/>
      <sheetName val="提前告知数"/>
      <sheetName val="总人口"/>
      <sheetName val="基础编码"/>
      <sheetName val="省本级收入预计"/>
      <sheetName val="区划对应表"/>
      <sheetName val="1-4余额表"/>
      <sheetName val="各年度收费、罚没、专项收入.xls]Sheet3"/>
      <sheetName val="本年收入合计"/>
      <sheetName val="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行政编制"/>
      <sheetName val="公检法司编制"/>
      <sheetName val="行政和公检法司人数"/>
      <sheetName val="13 铁路配件"/>
      <sheetName val="财政供养人员增幅"/>
      <sheetName val="P1012001"/>
      <sheetName val="工商税收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合计"/>
      <sheetName val="行政"/>
      <sheetName val="公检法司"/>
      <sheetName val="教育"/>
      <sheetName val="其他事业"/>
      <sheetName val="GDP"/>
      <sheetName val="公检法司编制"/>
      <sheetName val="行政编制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单位信息1"/>
      <sheetName val="单位信息2"/>
      <sheetName val="非税征收"/>
      <sheetName val="政府采购"/>
      <sheetName val="基本支出预算"/>
      <sheetName val="项目预算"/>
      <sheetName val="成本性预算"/>
      <sheetName val="收支预算总表"/>
      <sheetName val="编码"/>
      <sheetName val="一般预算收入"/>
      <sheetName val="农业用地"/>
      <sheetName val="公检法司编制"/>
      <sheetName val="行政编制"/>
      <sheetName val="合计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农业人口"/>
      <sheetName val="工商税收"/>
      <sheetName val="事业发展"/>
      <sheetName val="编码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农业用地"/>
      <sheetName val="公检法司编制"/>
      <sheetName val="行政编制"/>
      <sheetName val="行政机构人员信息"/>
      <sheetName val="农业人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人员支出"/>
      <sheetName val="合计"/>
      <sheetName val="农业用地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事业发展"/>
      <sheetName val="编码"/>
      <sheetName val="人员支出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行政区划"/>
      <sheetName val="农业人口"/>
      <sheetName val="2002年一般预算收入"/>
      <sheetName val="编码"/>
      <sheetName val="事业发展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单位信息录入表"/>
      <sheetName val="人员信息录入表"/>
      <sheetName val="基础编码"/>
      <sheetName val="农业用地"/>
      <sheetName val="本年收入合计"/>
      <sheetName val="行政区划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2002年一般预算收入"/>
      <sheetName val="人员支出"/>
      <sheetName val="一般预算收入"/>
      <sheetName val="财政供养人员增幅"/>
      <sheetName val="基础编码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存货明细表"/>
      <sheetName val="原材料明细表"/>
      <sheetName val="产成品明细表"/>
      <sheetName val="32.5R水泥"/>
      <sheetName val="42.5R水泥"/>
      <sheetName val="复合PC32.5R"/>
      <sheetName val="外购熟料"/>
      <sheetName val="低碱PO42.5水泥"/>
      <sheetName val="石灰石"/>
      <sheetName val="制造费用"/>
      <sheetName val="待摊费用"/>
      <sheetName val="主营业务成本明细表"/>
      <sheetName val=""/>
      <sheetName val="XL4Popp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事业发展"/>
      <sheetName val="公检法司编制"/>
      <sheetName val="行政编制"/>
      <sheetName val="基础编码"/>
      <sheetName val="工商税收"/>
      <sheetName val="2002年一般预算收入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1.xml><?xml version="1.0" encoding="utf-8"?>
<externalLink xmlns="http://schemas.openxmlformats.org/spreadsheetml/2006/main">
  <externalBook xmlns:r="http://schemas.openxmlformats.org/officeDocument/2006/relationships" r:id="rId1">
    <sheetNames>
      <sheetName val="行政机构人员信息"/>
      <sheetName val="数据输入说明"/>
      <sheetName val="行政区划"/>
      <sheetName val="人员支出"/>
      <sheetName val="P101200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2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中小学生"/>
      <sheetName val="基础编码"/>
      <sheetName val="P1012001"/>
      <sheetName val="2002年一般预算收入"/>
      <sheetName val="行政机构人员信息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3.xml><?xml version="1.0" encoding="utf-8"?>
<externalLink xmlns="http://schemas.openxmlformats.org/spreadsheetml/2006/main">
  <externalBook xmlns:r="http://schemas.openxmlformats.org/officeDocument/2006/relationships" r:id="rId1">
    <sheetNames>
      <sheetName val="总人口"/>
      <sheetName val="2002年一般预算收入"/>
      <sheetName val="P1012001"/>
      <sheetName val="中小学生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4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本年收入合计"/>
      <sheetName val="01.增值税"/>
      <sheetName val="03.营业税"/>
      <sheetName val="04.企业所得税"/>
      <sheetName val="07.个人所得税"/>
      <sheetName val="08.资源税"/>
      <sheetName val="09.投调税"/>
      <sheetName val="10.城建税"/>
      <sheetName val="11.房产税"/>
      <sheetName val="12.印花税"/>
      <sheetName val="13.城镇土地使用税"/>
      <sheetName val="14.土地增值税"/>
      <sheetName val="15.车船使用和牌照税"/>
      <sheetName val="25.屠宰税"/>
      <sheetName val="30.农业税"/>
      <sheetName val="31.烟叶农特税"/>
      <sheetName val="33.耕地占用税"/>
      <sheetName val="34.契税"/>
      <sheetName val="40.经营收益"/>
      <sheetName val="41.亏损补贴"/>
      <sheetName val="42.行政性收费"/>
      <sheetName val="43.罚没收入"/>
      <sheetName val="70.专项收入"/>
      <sheetName val="71.其他收入"/>
      <sheetName val="行政机构人员信息"/>
      <sheetName val="基础编码"/>
      <sheetName val="一般预算收入"/>
      <sheetName val="P1012001"/>
      <sheetName val="皋兰县"/>
      <sheetName val="永登"/>
      <sheetName val="七里河"/>
      <sheetName val="榆中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财政供养人员增幅"/>
      <sheetName val="中小学生"/>
      <sheetName val="总人口"/>
      <sheetName val="#REF!"/>
      <sheetName val="农业用地"/>
      <sheetName val="本年收入合计"/>
      <sheetName val="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村级支出"/>
      <sheetName val="总人口"/>
      <sheetName val="财政供养人员增幅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  <sheetName val="Sheet3"/>
      <sheetName val="Sheet4"/>
      <sheetName val="laroux"/>
      <sheetName val="评估结果汇总表"/>
      <sheetName val="评估分类汇总表"/>
      <sheetName val="流动资产汇总表"/>
      <sheetName val="4货币现金"/>
      <sheetName val="5银行存款"/>
      <sheetName val="11应收帐款"/>
      <sheetName val="14预付帐"/>
      <sheetName val="16其他应收"/>
      <sheetName val="存货汇总"/>
      <sheetName val="23产成品 "/>
      <sheetName val="长期投资汇总表"/>
      <sheetName val="其他投资"/>
      <sheetName val="固定资产汇总表"/>
      <sheetName val="38房屋建筑"/>
      <sheetName val="41机器设备"/>
      <sheetName val="42车辆"/>
      <sheetName val="流动负债汇总表"/>
      <sheetName val="58应付帐"/>
      <sheetName val="61其他应付"/>
      <sheetName val="62应付工资"/>
      <sheetName val="63应付福利费"/>
      <sheetName val="64应交税金"/>
      <sheetName val="应付利润"/>
      <sheetName val="其他应交款"/>
      <sheetName val="长期负债汇总表"/>
      <sheetName val="在建"/>
      <sheetName val=""/>
      <sheetName val="13 铁路配件"/>
      <sheetName val="P1012001"/>
      <sheetName val="________"/>
      <sheetName val="XL4Poppy"/>
      <sheetName val="村级支出"/>
      <sheetName val="????????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GDP"/>
      <sheetName val="本年收入合计"/>
      <sheetName val="合计"/>
      <sheetName val="村级支出"/>
      <sheetName val="13 铁路配件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一般预算收入"/>
      <sheetName val="财政供养人员增幅"/>
      <sheetName val="行政区划"/>
      <sheetName val="农业人口"/>
      <sheetName val="GD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工商税收"/>
      <sheetName val="村级支出"/>
      <sheetName val="中小学生"/>
      <sheetName val="P1012001"/>
      <sheetName val="一般预算收入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5"/>
  <sheetViews>
    <sheetView workbookViewId="0">
      <selection activeCell="K48" sqref="K48"/>
    </sheetView>
  </sheetViews>
  <sheetFormatPr defaultColWidth="9" defaultRowHeight="14.4"/>
  <cols>
    <col min="1" max="1" width="6" style="135" customWidth="1"/>
    <col min="2" max="2" width="6.87962962962963" style="135" customWidth="1"/>
    <col min="3" max="3" width="5.66666666666667" style="135" customWidth="1"/>
    <col min="4" max="4" width="7" style="135" customWidth="1"/>
    <col min="5" max="5" width="14.6666666666667" style="135" customWidth="1"/>
    <col min="6" max="6" width="10.6666666666667" style="135" customWidth="1"/>
    <col min="7" max="7" width="18.5555555555556" style="135" customWidth="1"/>
    <col min="8" max="8" width="14.2037037037037" style="136" customWidth="1"/>
    <col min="9" max="9" width="12.6759259259259" style="135" customWidth="1"/>
    <col min="10" max="10" width="12.6666666666667" style="135"/>
    <col min="11" max="11" width="13.7777777777778" style="135"/>
    <col min="12" max="12" width="9.21296296296296" style="135"/>
    <col min="13" max="14" width="11.1111111111111" style="135"/>
    <col min="15" max="16384" width="9" style="135"/>
  </cols>
  <sheetData>
    <row r="1" ht="24" customHeight="1" spans="1:5">
      <c r="A1" s="137" t="s">
        <v>0</v>
      </c>
      <c r="B1" s="137"/>
      <c r="C1" s="129"/>
      <c r="D1" s="129"/>
      <c r="E1" s="129"/>
    </row>
    <row r="2" ht="51" customHeight="1" spans="1:9">
      <c r="A2" s="138" t="s">
        <v>1</v>
      </c>
      <c r="B2" s="138"/>
      <c r="C2" s="138"/>
      <c r="D2" s="138"/>
      <c r="E2" s="138"/>
      <c r="F2" s="138"/>
      <c r="G2" s="138"/>
      <c r="H2" s="139"/>
      <c r="I2" s="138"/>
    </row>
    <row r="3" ht="18" customHeight="1" spans="1:9">
      <c r="A3" s="140"/>
      <c r="B3" s="140"/>
      <c r="C3" s="140"/>
      <c r="D3" s="140"/>
      <c r="E3" s="140"/>
      <c r="F3" s="140"/>
      <c r="G3" s="140"/>
      <c r="H3" s="141" t="s">
        <v>2</v>
      </c>
      <c r="I3" s="200"/>
    </row>
    <row r="4" s="129" customFormat="1" ht="18" customHeight="1" spans="1:9">
      <c r="A4" s="142" t="s">
        <v>3</v>
      </c>
      <c r="B4" s="142" t="s">
        <v>4</v>
      </c>
      <c r="C4" s="142"/>
      <c r="D4" s="142"/>
      <c r="E4" s="142"/>
      <c r="F4" s="142" t="s">
        <v>5</v>
      </c>
      <c r="G4" s="142"/>
      <c r="H4" s="143" t="s">
        <v>6</v>
      </c>
      <c r="I4" s="142" t="s">
        <v>7</v>
      </c>
    </row>
    <row r="5" s="129" customFormat="1" ht="18" customHeight="1" spans="1:9">
      <c r="A5" s="142"/>
      <c r="B5" s="142"/>
      <c r="C5" s="142"/>
      <c r="D5" s="142"/>
      <c r="E5" s="142"/>
      <c r="F5" s="142" t="s">
        <v>8</v>
      </c>
      <c r="G5" s="142" t="s">
        <v>9</v>
      </c>
      <c r="H5" s="143"/>
      <c r="I5" s="142"/>
    </row>
    <row r="6" s="130" customFormat="1" ht="21" customHeight="1" spans="1:9">
      <c r="A6" s="144" t="s">
        <v>10</v>
      </c>
      <c r="B6" s="144"/>
      <c r="C6" s="144"/>
      <c r="D6" s="144"/>
      <c r="E6" s="144"/>
      <c r="F6" s="145">
        <f>F41+F62</f>
        <v>16076.61</v>
      </c>
      <c r="G6" s="145"/>
      <c r="H6" s="146">
        <f>H41+H62</f>
        <v>11651.07</v>
      </c>
      <c r="I6" s="201">
        <f>H6/F6</f>
        <v>0.724721816353075</v>
      </c>
    </row>
    <row r="7" s="130" customFormat="1" ht="21" hidden="1" customHeight="1" spans="1:9">
      <c r="A7" s="144"/>
      <c r="B7" s="147" t="s">
        <v>11</v>
      </c>
      <c r="C7" s="148"/>
      <c r="D7" s="148"/>
      <c r="E7" s="149"/>
      <c r="F7" s="150"/>
      <c r="G7" s="151"/>
      <c r="H7" s="152"/>
      <c r="I7" s="201"/>
    </row>
    <row r="8" s="131" customFormat="1" ht="60.6" hidden="1" customHeight="1" spans="1:9">
      <c r="A8" s="153">
        <v>1</v>
      </c>
      <c r="B8" s="154" t="s">
        <v>12</v>
      </c>
      <c r="C8" s="154"/>
      <c r="D8" s="154"/>
      <c r="E8" s="154"/>
      <c r="F8" s="155"/>
      <c r="G8" s="155"/>
      <c r="H8" s="156"/>
      <c r="I8" s="201"/>
    </row>
    <row r="9" s="131" customFormat="1" ht="42" hidden="1" customHeight="1" spans="1:9">
      <c r="A9" s="153">
        <v>2</v>
      </c>
      <c r="B9" s="157" t="s">
        <v>13</v>
      </c>
      <c r="C9" s="157"/>
      <c r="D9" s="157"/>
      <c r="E9" s="157"/>
      <c r="F9" s="155"/>
      <c r="G9" s="155"/>
      <c r="H9" s="156"/>
      <c r="I9" s="201"/>
    </row>
    <row r="10" s="131" customFormat="1" ht="57.6" hidden="1" customHeight="1" spans="1:9">
      <c r="A10" s="153">
        <v>3</v>
      </c>
      <c r="B10" s="157" t="s">
        <v>14</v>
      </c>
      <c r="C10" s="157" t="s">
        <v>15</v>
      </c>
      <c r="D10" s="157"/>
      <c r="E10" s="157"/>
      <c r="F10" s="155"/>
      <c r="G10" s="155"/>
      <c r="H10" s="156"/>
      <c r="I10" s="201"/>
    </row>
    <row r="11" s="131" customFormat="1" ht="37.5" hidden="1" customHeight="1" spans="1:9">
      <c r="A11" s="153"/>
      <c r="B11" s="157"/>
      <c r="C11" s="158" t="s">
        <v>16</v>
      </c>
      <c r="D11" s="159" t="s">
        <v>17</v>
      </c>
      <c r="E11" s="160"/>
      <c r="F11" s="155"/>
      <c r="G11" s="161"/>
      <c r="H11" s="156"/>
      <c r="I11" s="201"/>
    </row>
    <row r="12" s="131" customFormat="1" ht="37.5" hidden="1" customHeight="1" spans="1:9">
      <c r="A12" s="153"/>
      <c r="B12" s="157"/>
      <c r="C12" s="162"/>
      <c r="D12" s="159" t="s">
        <v>18</v>
      </c>
      <c r="E12" s="160"/>
      <c r="F12" s="155"/>
      <c r="G12" s="163"/>
      <c r="H12" s="164"/>
      <c r="I12" s="201"/>
    </row>
    <row r="13" s="131" customFormat="1" ht="37.5" hidden="1" customHeight="1" spans="1:9">
      <c r="A13" s="153"/>
      <c r="B13" s="157"/>
      <c r="C13" s="162"/>
      <c r="D13" s="159" t="s">
        <v>19</v>
      </c>
      <c r="E13" s="160"/>
      <c r="F13" s="155"/>
      <c r="G13" s="165"/>
      <c r="H13" s="156"/>
      <c r="I13" s="201"/>
    </row>
    <row r="14" s="131" customFormat="1" ht="37.5" hidden="1" customHeight="1" spans="1:9">
      <c r="A14" s="153"/>
      <c r="B14" s="157"/>
      <c r="C14" s="162"/>
      <c r="D14" s="159" t="s">
        <v>20</v>
      </c>
      <c r="E14" s="160"/>
      <c r="F14" s="155"/>
      <c r="G14" s="165"/>
      <c r="H14" s="156"/>
      <c r="I14" s="201"/>
    </row>
    <row r="15" s="131" customFormat="1" ht="37.5" hidden="1" customHeight="1" spans="1:9">
      <c r="A15" s="153"/>
      <c r="B15" s="157"/>
      <c r="C15" s="162"/>
      <c r="D15" s="159" t="s">
        <v>21</v>
      </c>
      <c r="E15" s="160"/>
      <c r="F15" s="155"/>
      <c r="G15" s="165"/>
      <c r="H15" s="156"/>
      <c r="I15" s="201"/>
    </row>
    <row r="16" s="131" customFormat="1" ht="37.5" hidden="1" customHeight="1" spans="1:9">
      <c r="A16" s="153"/>
      <c r="B16" s="157"/>
      <c r="C16" s="162"/>
      <c r="D16" s="159" t="s">
        <v>22</v>
      </c>
      <c r="E16" s="160"/>
      <c r="F16" s="155"/>
      <c r="G16" s="163"/>
      <c r="H16" s="156"/>
      <c r="I16" s="201"/>
    </row>
    <row r="17" s="131" customFormat="1" ht="37.5" hidden="1" customHeight="1" spans="1:9">
      <c r="A17" s="153"/>
      <c r="B17" s="157"/>
      <c r="C17" s="162"/>
      <c r="D17" s="159" t="s">
        <v>23</v>
      </c>
      <c r="E17" s="160"/>
      <c r="F17" s="155"/>
      <c r="G17" s="165"/>
      <c r="H17" s="156"/>
      <c r="I17" s="201"/>
    </row>
    <row r="18" s="131" customFormat="1" ht="37.5" hidden="1" customHeight="1" spans="1:9">
      <c r="A18" s="153"/>
      <c r="B18" s="157"/>
      <c r="C18" s="162"/>
      <c r="D18" s="159" t="s">
        <v>24</v>
      </c>
      <c r="E18" s="160"/>
      <c r="F18" s="155"/>
      <c r="G18" s="165"/>
      <c r="H18" s="156"/>
      <c r="I18" s="201"/>
    </row>
    <row r="19" s="131" customFormat="1" ht="37.5" hidden="1" customHeight="1" spans="1:9">
      <c r="A19" s="153"/>
      <c r="B19" s="157"/>
      <c r="C19" s="157" t="s">
        <v>25</v>
      </c>
      <c r="D19" s="157"/>
      <c r="E19" s="157"/>
      <c r="F19" s="155"/>
      <c r="G19" s="161"/>
      <c r="H19" s="156"/>
      <c r="I19" s="201"/>
    </row>
    <row r="20" s="131" customFormat="1" ht="37.5" hidden="1" customHeight="1" spans="1:9">
      <c r="A20" s="166">
        <v>4</v>
      </c>
      <c r="B20" s="157" t="s">
        <v>26</v>
      </c>
      <c r="C20" s="157" t="s">
        <v>15</v>
      </c>
      <c r="D20" s="157"/>
      <c r="E20" s="157"/>
      <c r="F20" s="167"/>
      <c r="G20" s="161"/>
      <c r="H20" s="156"/>
      <c r="I20" s="201"/>
    </row>
    <row r="21" s="131" customFormat="1" ht="37.5" hidden="1" customHeight="1" spans="1:9">
      <c r="A21" s="168"/>
      <c r="B21" s="157"/>
      <c r="C21" s="157" t="s">
        <v>27</v>
      </c>
      <c r="D21" s="157"/>
      <c r="E21" s="157"/>
      <c r="F21" s="167"/>
      <c r="G21" s="169"/>
      <c r="H21" s="156"/>
      <c r="I21" s="201"/>
    </row>
    <row r="22" s="131" customFormat="1" ht="35.25" hidden="1" customHeight="1" spans="1:9">
      <c r="A22" s="170"/>
      <c r="B22" s="157"/>
      <c r="C22" s="157" t="s">
        <v>25</v>
      </c>
      <c r="D22" s="157"/>
      <c r="E22" s="157"/>
      <c r="F22" s="155"/>
      <c r="G22" s="165"/>
      <c r="H22" s="156"/>
      <c r="I22" s="201"/>
    </row>
    <row r="23" s="131" customFormat="1" ht="40.2" hidden="1" customHeight="1" spans="1:9">
      <c r="A23" s="153">
        <v>5</v>
      </c>
      <c r="B23" s="157" t="s">
        <v>28</v>
      </c>
      <c r="C23" s="157"/>
      <c r="D23" s="157"/>
      <c r="E23" s="157"/>
      <c r="F23" s="169"/>
      <c r="G23" s="169"/>
      <c r="H23" s="156"/>
      <c r="I23" s="201"/>
    </row>
    <row r="24" s="131" customFormat="1" ht="39" hidden="1" customHeight="1" spans="1:9">
      <c r="A24" s="153">
        <v>6</v>
      </c>
      <c r="B24" s="157" t="s">
        <v>29</v>
      </c>
      <c r="C24" s="157"/>
      <c r="D24" s="157"/>
      <c r="E24" s="157"/>
      <c r="F24" s="169"/>
      <c r="G24" s="169"/>
      <c r="H24" s="169"/>
      <c r="I24" s="201"/>
    </row>
    <row r="25" s="131" customFormat="1" ht="39" hidden="1" customHeight="1" spans="1:9">
      <c r="A25" s="153">
        <v>7</v>
      </c>
      <c r="B25" s="157" t="s">
        <v>30</v>
      </c>
      <c r="C25" s="157"/>
      <c r="D25" s="157"/>
      <c r="E25" s="157"/>
      <c r="F25" s="169"/>
      <c r="G25" s="169"/>
      <c r="H25" s="156"/>
      <c r="I25" s="201"/>
    </row>
    <row r="26" s="131" customFormat="1" ht="39" hidden="1" customHeight="1" spans="1:9">
      <c r="A26" s="153">
        <v>8</v>
      </c>
      <c r="B26" s="157" t="s">
        <v>31</v>
      </c>
      <c r="C26" s="157"/>
      <c r="D26" s="157"/>
      <c r="E26" s="157"/>
      <c r="F26" s="167"/>
      <c r="G26" s="169"/>
      <c r="H26" s="156"/>
      <c r="I26" s="201"/>
    </row>
    <row r="27" s="131" customFormat="1" ht="39" hidden="1" customHeight="1" spans="1:9">
      <c r="A27" s="153">
        <v>9</v>
      </c>
      <c r="B27" s="157" t="s">
        <v>32</v>
      </c>
      <c r="C27" s="157"/>
      <c r="D27" s="157"/>
      <c r="E27" s="157"/>
      <c r="F27" s="167"/>
      <c r="G27" s="169"/>
      <c r="H27" s="156"/>
      <c r="I27" s="201"/>
    </row>
    <row r="28" s="131" customFormat="1" ht="39" hidden="1" customHeight="1" spans="1:9">
      <c r="A28" s="153">
        <v>10</v>
      </c>
      <c r="B28" s="157" t="s">
        <v>33</v>
      </c>
      <c r="C28" s="157"/>
      <c r="D28" s="157"/>
      <c r="E28" s="157"/>
      <c r="F28" s="155"/>
      <c r="G28" s="169"/>
      <c r="H28" s="156"/>
      <c r="I28" s="201"/>
    </row>
    <row r="29" s="131" customFormat="1" ht="39" hidden="1" customHeight="1" spans="1:9">
      <c r="A29" s="153">
        <v>11</v>
      </c>
      <c r="B29" s="159" t="s">
        <v>34</v>
      </c>
      <c r="C29" s="171"/>
      <c r="D29" s="171"/>
      <c r="E29" s="160"/>
      <c r="F29" s="155"/>
      <c r="G29" s="165"/>
      <c r="H29" s="156"/>
      <c r="I29" s="201"/>
    </row>
    <row r="30" s="131" customFormat="1" ht="39" hidden="1" customHeight="1" spans="1:9">
      <c r="A30" s="153">
        <v>12</v>
      </c>
      <c r="B30" s="157" t="s">
        <v>35</v>
      </c>
      <c r="C30" s="157"/>
      <c r="D30" s="157"/>
      <c r="E30" s="157"/>
      <c r="F30" s="155"/>
      <c r="G30" s="165"/>
      <c r="H30" s="156"/>
      <c r="I30" s="201"/>
    </row>
    <row r="31" s="131" customFormat="1" ht="39" hidden="1" customHeight="1" spans="1:9">
      <c r="A31" s="153">
        <v>13</v>
      </c>
      <c r="B31" s="157" t="s">
        <v>36</v>
      </c>
      <c r="C31" s="157"/>
      <c r="D31" s="157"/>
      <c r="E31" s="157"/>
      <c r="F31" s="155"/>
      <c r="G31" s="165"/>
      <c r="H31" s="156"/>
      <c r="I31" s="201"/>
    </row>
    <row r="32" s="131" customFormat="1" ht="39" hidden="1" customHeight="1" spans="1:9">
      <c r="A32" s="153">
        <v>14</v>
      </c>
      <c r="B32" s="157" t="s">
        <v>37</v>
      </c>
      <c r="C32" s="157"/>
      <c r="D32" s="157"/>
      <c r="E32" s="157"/>
      <c r="F32" s="155"/>
      <c r="G32" s="165"/>
      <c r="H32" s="156"/>
      <c r="I32" s="201"/>
    </row>
    <row r="33" s="132" customFormat="1" ht="28.2" hidden="1" customHeight="1" spans="1:9">
      <c r="A33" s="153">
        <v>15</v>
      </c>
      <c r="B33" s="157" t="s">
        <v>38</v>
      </c>
      <c r="C33" s="157"/>
      <c r="D33" s="157"/>
      <c r="E33" s="157"/>
      <c r="F33" s="155"/>
      <c r="G33" s="165"/>
      <c r="H33" s="156"/>
      <c r="I33" s="201"/>
    </row>
    <row r="34" s="132" customFormat="1" ht="35.25" hidden="1" customHeight="1" spans="1:9">
      <c r="A34" s="166">
        <v>16</v>
      </c>
      <c r="B34" s="157" t="s">
        <v>39</v>
      </c>
      <c r="C34" s="157"/>
      <c r="D34" s="157"/>
      <c r="E34" s="157" t="s">
        <v>40</v>
      </c>
      <c r="F34" s="155"/>
      <c r="G34" s="155"/>
      <c r="H34" s="156"/>
      <c r="I34" s="201"/>
    </row>
    <row r="35" s="132" customFormat="1" ht="35.25" hidden="1" customHeight="1" spans="1:9">
      <c r="A35" s="168"/>
      <c r="B35" s="157"/>
      <c r="C35" s="157"/>
      <c r="D35" s="157"/>
      <c r="E35" s="172" t="s">
        <v>41</v>
      </c>
      <c r="F35" s="155"/>
      <c r="G35" s="165"/>
      <c r="H35" s="156"/>
      <c r="I35" s="201"/>
    </row>
    <row r="36" s="132" customFormat="1" ht="35.25" hidden="1" customHeight="1" spans="1:9">
      <c r="A36" s="168"/>
      <c r="B36" s="157"/>
      <c r="C36" s="157"/>
      <c r="D36" s="157"/>
      <c r="E36" s="173" t="s">
        <v>42</v>
      </c>
      <c r="F36" s="155"/>
      <c r="G36" s="165"/>
      <c r="H36" s="156"/>
      <c r="I36" s="201"/>
    </row>
    <row r="37" s="132" customFormat="1" ht="35.25" hidden="1" customHeight="1" spans="1:9">
      <c r="A37" s="168"/>
      <c r="B37" s="157"/>
      <c r="C37" s="157"/>
      <c r="D37" s="157"/>
      <c r="E37" s="173" t="s">
        <v>43</v>
      </c>
      <c r="F37" s="155"/>
      <c r="G37" s="155"/>
      <c r="H37" s="156"/>
      <c r="I37" s="201"/>
    </row>
    <row r="38" s="131" customFormat="1" ht="35.25" hidden="1" customHeight="1" spans="1:9">
      <c r="A38" s="168"/>
      <c r="B38" s="157"/>
      <c r="C38" s="157"/>
      <c r="D38" s="157"/>
      <c r="E38" s="173" t="s">
        <v>44</v>
      </c>
      <c r="F38" s="155"/>
      <c r="G38" s="165"/>
      <c r="H38" s="156"/>
      <c r="I38" s="201"/>
    </row>
    <row r="39" s="131" customFormat="1" ht="35.25" hidden="1" customHeight="1" spans="1:9">
      <c r="A39" s="168"/>
      <c r="B39" s="157"/>
      <c r="C39" s="157"/>
      <c r="D39" s="157"/>
      <c r="E39" s="173" t="s">
        <v>45</v>
      </c>
      <c r="F39" s="155"/>
      <c r="G39" s="165"/>
      <c r="H39" s="156"/>
      <c r="I39" s="201"/>
    </row>
    <row r="40" s="131" customFormat="1" ht="35.25" hidden="1" customHeight="1" spans="1:9">
      <c r="A40" s="170"/>
      <c r="B40" s="157"/>
      <c r="C40" s="157"/>
      <c r="D40" s="157"/>
      <c r="E40" s="173" t="s">
        <v>46</v>
      </c>
      <c r="F40" s="155"/>
      <c r="G40" s="165"/>
      <c r="H40" s="156"/>
      <c r="I40" s="201"/>
    </row>
    <row r="41" s="131" customFormat="1" ht="27" customHeight="1" spans="1:9">
      <c r="A41" s="144" t="s">
        <v>47</v>
      </c>
      <c r="B41" s="174" t="s">
        <v>48</v>
      </c>
      <c r="C41" s="175"/>
      <c r="D41" s="175"/>
      <c r="E41" s="176"/>
      <c r="F41" s="150">
        <f>SUM(F42:F59)</f>
        <v>12491.61</v>
      </c>
      <c r="G41" s="150"/>
      <c r="H41" s="150">
        <f>SUM(H42:H59)</f>
        <v>9603.29</v>
      </c>
      <c r="I41" s="201">
        <f>H41/F41</f>
        <v>0.768779204602129</v>
      </c>
    </row>
    <row r="42" s="131" customFormat="1" ht="29" customHeight="1" spans="1:9">
      <c r="A42" s="177">
        <v>1</v>
      </c>
      <c r="B42" s="178" t="s">
        <v>49</v>
      </c>
      <c r="C42" s="179"/>
      <c r="D42" s="179"/>
      <c r="E42" s="180"/>
      <c r="F42" s="155">
        <v>5904</v>
      </c>
      <c r="G42" s="165" t="s">
        <v>50</v>
      </c>
      <c r="H42" s="156">
        <v>5840</v>
      </c>
      <c r="I42" s="201">
        <f>H42/F42</f>
        <v>0.989159891598916</v>
      </c>
    </row>
    <row r="43" s="133" customFormat="1" ht="29" customHeight="1" spans="1:9">
      <c r="A43" s="181"/>
      <c r="B43" s="182"/>
      <c r="C43" s="183"/>
      <c r="D43" s="183"/>
      <c r="E43" s="184"/>
      <c r="F43" s="185">
        <v>590</v>
      </c>
      <c r="G43" s="186" t="s">
        <v>51</v>
      </c>
      <c r="H43" s="187">
        <v>590</v>
      </c>
      <c r="I43" s="201">
        <f>H43/F43</f>
        <v>1</v>
      </c>
    </row>
    <row r="44" s="131" customFormat="1" ht="29" customHeight="1" spans="1:9">
      <c r="A44" s="188">
        <v>2</v>
      </c>
      <c r="B44" s="189" t="s">
        <v>52</v>
      </c>
      <c r="C44" s="189"/>
      <c r="D44" s="189"/>
      <c r="E44" s="189"/>
      <c r="F44" s="155"/>
      <c r="G44" s="165"/>
      <c r="H44" s="156"/>
      <c r="I44" s="201"/>
    </row>
    <row r="45" s="131" customFormat="1" ht="29" customHeight="1" spans="1:9">
      <c r="A45" s="188">
        <v>3</v>
      </c>
      <c r="B45" s="189" t="s">
        <v>53</v>
      </c>
      <c r="C45" s="189"/>
      <c r="D45" s="189"/>
      <c r="E45" s="189"/>
      <c r="F45" s="155"/>
      <c r="G45" s="165"/>
      <c r="H45" s="156"/>
      <c r="I45" s="201"/>
    </row>
    <row r="46" s="131" customFormat="1" ht="29" customHeight="1" spans="1:9">
      <c r="A46" s="188">
        <v>4</v>
      </c>
      <c r="B46" s="189" t="s">
        <v>54</v>
      </c>
      <c r="C46" s="189"/>
      <c r="D46" s="189"/>
      <c r="E46" s="189"/>
      <c r="F46" s="155"/>
      <c r="G46" s="165"/>
      <c r="H46" s="156"/>
      <c r="I46" s="201"/>
    </row>
    <row r="47" s="131" customFormat="1" ht="29" customHeight="1" spans="1:9">
      <c r="A47" s="177">
        <v>5</v>
      </c>
      <c r="B47" s="178" t="s">
        <v>55</v>
      </c>
      <c r="C47" s="179"/>
      <c r="D47" s="179"/>
      <c r="E47" s="180"/>
      <c r="F47" s="155">
        <v>605</v>
      </c>
      <c r="G47" s="165" t="s">
        <v>56</v>
      </c>
      <c r="H47" s="156">
        <v>605</v>
      </c>
      <c r="I47" s="201">
        <f>H47/F47</f>
        <v>1</v>
      </c>
    </row>
    <row r="48" s="133" customFormat="1" ht="29" customHeight="1" spans="1:9">
      <c r="A48" s="181"/>
      <c r="B48" s="182"/>
      <c r="C48" s="183"/>
      <c r="D48" s="183"/>
      <c r="E48" s="184"/>
      <c r="F48" s="185">
        <v>89</v>
      </c>
      <c r="G48" s="186" t="s">
        <v>57</v>
      </c>
      <c r="H48" s="187">
        <v>0</v>
      </c>
      <c r="I48" s="201">
        <f>H48/F48</f>
        <v>0</v>
      </c>
    </row>
    <row r="49" s="131" customFormat="1" ht="29" customHeight="1" spans="1:9">
      <c r="A49" s="177">
        <v>6</v>
      </c>
      <c r="B49" s="178" t="s">
        <v>58</v>
      </c>
      <c r="C49" s="179"/>
      <c r="D49" s="179"/>
      <c r="E49" s="180"/>
      <c r="F49" s="155">
        <v>500</v>
      </c>
      <c r="G49" s="165" t="s">
        <v>59</v>
      </c>
      <c r="H49" s="156">
        <v>500</v>
      </c>
      <c r="I49" s="201">
        <f>H49/F49</f>
        <v>1</v>
      </c>
    </row>
    <row r="50" s="133" customFormat="1" ht="29" customHeight="1" spans="1:9">
      <c r="A50" s="181"/>
      <c r="B50" s="182"/>
      <c r="C50" s="183"/>
      <c r="D50" s="183"/>
      <c r="E50" s="184"/>
      <c r="F50" s="185">
        <v>3504</v>
      </c>
      <c r="G50" s="186" t="s">
        <v>60</v>
      </c>
      <c r="H50" s="187">
        <v>1908.29</v>
      </c>
      <c r="I50" s="201">
        <f>H50/F50</f>
        <v>0.544603310502283</v>
      </c>
    </row>
    <row r="51" s="131" customFormat="1" ht="29" customHeight="1" spans="1:9">
      <c r="A51" s="177">
        <v>7</v>
      </c>
      <c r="B51" s="178" t="s">
        <v>61</v>
      </c>
      <c r="C51" s="179"/>
      <c r="D51" s="179"/>
      <c r="E51" s="180"/>
      <c r="F51" s="155">
        <v>307</v>
      </c>
      <c r="G51" s="165" t="s">
        <v>62</v>
      </c>
      <c r="H51" s="156"/>
      <c r="I51" s="201"/>
    </row>
    <row r="52" s="133" customFormat="1" ht="29" customHeight="1" spans="1:9">
      <c r="A52" s="181"/>
      <c r="B52" s="182"/>
      <c r="C52" s="183"/>
      <c r="D52" s="183"/>
      <c r="E52" s="184"/>
      <c r="F52" s="185">
        <v>81</v>
      </c>
      <c r="G52" s="186" t="s">
        <v>63</v>
      </c>
      <c r="H52" s="187"/>
      <c r="I52" s="202"/>
    </row>
    <row r="53" s="133" customFormat="1" ht="30" customHeight="1" spans="1:9">
      <c r="A53" s="190">
        <v>8</v>
      </c>
      <c r="B53" s="191" t="s">
        <v>64</v>
      </c>
      <c r="C53" s="191"/>
      <c r="D53" s="191"/>
      <c r="E53" s="191"/>
      <c r="F53" s="185">
        <v>3</v>
      </c>
      <c r="G53" s="186" t="s">
        <v>65</v>
      </c>
      <c r="H53" s="187"/>
      <c r="I53" s="202"/>
    </row>
    <row r="54" s="131" customFormat="1" ht="30" customHeight="1" spans="1:9">
      <c r="A54" s="188">
        <v>9</v>
      </c>
      <c r="B54" s="189" t="s">
        <v>66</v>
      </c>
      <c r="C54" s="189"/>
      <c r="D54" s="189"/>
      <c r="E54" s="189"/>
      <c r="F54" s="155"/>
      <c r="G54" s="165"/>
      <c r="H54" s="156"/>
      <c r="I54" s="201"/>
    </row>
    <row r="55" s="132" customFormat="1" ht="30" customHeight="1" spans="1:9">
      <c r="A55" s="188">
        <v>10</v>
      </c>
      <c r="B55" s="111" t="s">
        <v>67</v>
      </c>
      <c r="C55" s="111"/>
      <c r="D55" s="111"/>
      <c r="E55" s="111"/>
      <c r="F55" s="155"/>
      <c r="G55" s="192"/>
      <c r="H55" s="156"/>
      <c r="I55" s="201"/>
    </row>
    <row r="56" s="132" customFormat="1" ht="30" customHeight="1" spans="1:9">
      <c r="A56" s="188">
        <v>11</v>
      </c>
      <c r="B56" s="111" t="s">
        <v>31</v>
      </c>
      <c r="C56" s="111"/>
      <c r="D56" s="111"/>
      <c r="E56" s="111"/>
      <c r="F56" s="155">
        <v>360</v>
      </c>
      <c r="G56" s="165" t="s">
        <v>68</v>
      </c>
      <c r="H56" s="156">
        <v>160</v>
      </c>
      <c r="I56" s="201">
        <f>H56/F56</f>
        <v>0.444444444444444</v>
      </c>
    </row>
    <row r="57" s="132" customFormat="1" ht="30" customHeight="1" spans="1:9">
      <c r="A57" s="188">
        <v>12</v>
      </c>
      <c r="B57" s="189" t="s">
        <v>69</v>
      </c>
      <c r="C57" s="189"/>
      <c r="D57" s="189"/>
      <c r="E57" s="189"/>
      <c r="F57" s="155">
        <v>100</v>
      </c>
      <c r="G57" s="165" t="s">
        <v>70</v>
      </c>
      <c r="H57" s="156"/>
      <c r="I57" s="201"/>
    </row>
    <row r="58" s="132" customFormat="1" ht="30" customHeight="1" spans="1:9">
      <c r="A58" s="188">
        <v>13</v>
      </c>
      <c r="B58" s="193" t="s">
        <v>71</v>
      </c>
      <c r="C58" s="194"/>
      <c r="D58" s="194"/>
      <c r="E58" s="195"/>
      <c r="F58" s="155">
        <v>448.61</v>
      </c>
      <c r="G58" s="165" t="s">
        <v>72</v>
      </c>
      <c r="H58" s="156"/>
      <c r="I58" s="201"/>
    </row>
    <row r="59" s="132" customFormat="1" ht="30" customHeight="1" spans="1:9">
      <c r="A59" s="145" t="s">
        <v>73</v>
      </c>
      <c r="B59" s="145" t="s">
        <v>74</v>
      </c>
      <c r="C59" s="145"/>
      <c r="D59" s="145"/>
      <c r="E59" s="145"/>
      <c r="F59" s="145"/>
      <c r="G59" s="165"/>
      <c r="H59" s="156"/>
      <c r="I59" s="201"/>
    </row>
    <row r="60" s="132" customFormat="1" ht="30" customHeight="1" spans="1:9">
      <c r="A60" s="145">
        <v>1</v>
      </c>
      <c r="B60" s="111" t="s">
        <v>75</v>
      </c>
      <c r="C60" s="111"/>
      <c r="D60" s="111"/>
      <c r="E60" s="111"/>
      <c r="F60" s="155"/>
      <c r="G60" s="165"/>
      <c r="H60" s="156"/>
      <c r="I60" s="201"/>
    </row>
    <row r="61" s="132" customFormat="1" ht="30" customHeight="1" spans="1:9">
      <c r="A61" s="145">
        <v>2</v>
      </c>
      <c r="B61" s="196" t="s">
        <v>76</v>
      </c>
      <c r="C61" s="197"/>
      <c r="D61" s="197"/>
      <c r="E61" s="198"/>
      <c r="F61" s="155"/>
      <c r="G61" s="165"/>
      <c r="H61" s="156"/>
      <c r="I61" s="201"/>
    </row>
    <row r="62" s="134" customFormat="1" ht="30" customHeight="1" spans="1:9">
      <c r="A62" s="145" t="s">
        <v>77</v>
      </c>
      <c r="B62" s="145" t="s">
        <v>78</v>
      </c>
      <c r="C62" s="145"/>
      <c r="D62" s="145"/>
      <c r="E62" s="145"/>
      <c r="F62" s="145">
        <v>3585</v>
      </c>
      <c r="G62" s="199"/>
      <c r="H62" s="146">
        <f>H63</f>
        <v>2047.78</v>
      </c>
      <c r="I62" s="201">
        <f>H62/F62</f>
        <v>0.571207810320781</v>
      </c>
    </row>
    <row r="63" s="134" customFormat="1" ht="30" customHeight="1" spans="1:9">
      <c r="A63" s="145">
        <v>1</v>
      </c>
      <c r="B63" s="111" t="s">
        <v>79</v>
      </c>
      <c r="C63" s="111"/>
      <c r="D63" s="111"/>
      <c r="E63" s="111"/>
      <c r="F63" s="155">
        <v>3585</v>
      </c>
      <c r="G63" s="165" t="s">
        <v>80</v>
      </c>
      <c r="H63" s="156">
        <v>2047.78</v>
      </c>
      <c r="I63" s="203">
        <f>H63/F63</f>
        <v>0.571207810320781</v>
      </c>
    </row>
    <row r="64" s="134" customFormat="1" ht="25.8" customHeight="1" spans="1:9">
      <c r="A64" s="145">
        <v>2</v>
      </c>
      <c r="B64" s="196" t="s">
        <v>76</v>
      </c>
      <c r="C64" s="197"/>
      <c r="D64" s="197"/>
      <c r="E64" s="198"/>
      <c r="F64" s="155"/>
      <c r="G64" s="165"/>
      <c r="H64" s="156"/>
      <c r="I64" s="201"/>
    </row>
    <row r="65" ht="25.5" customHeight="1" spans="1:9">
      <c r="A65" s="204" t="s">
        <v>81</v>
      </c>
      <c r="B65" s="204"/>
      <c r="C65" s="204"/>
      <c r="D65" s="204"/>
      <c r="E65" s="204"/>
      <c r="F65" s="204"/>
      <c r="G65" s="204"/>
      <c r="H65" s="205"/>
      <c r="I65" s="204"/>
    </row>
  </sheetData>
  <mergeCells count="69">
    <mergeCell ref="A1:B1"/>
    <mergeCell ref="A2:I2"/>
    <mergeCell ref="H3:I3"/>
    <mergeCell ref="F4:G4"/>
    <mergeCell ref="A6:E6"/>
    <mergeCell ref="B7:E7"/>
    <mergeCell ref="B8:E8"/>
    <mergeCell ref="B9:E9"/>
    <mergeCell ref="C10:E10"/>
    <mergeCell ref="D11:E11"/>
    <mergeCell ref="D12:E12"/>
    <mergeCell ref="D13:E13"/>
    <mergeCell ref="D14:E14"/>
    <mergeCell ref="D15:E15"/>
    <mergeCell ref="D16:E16"/>
    <mergeCell ref="D17:E17"/>
    <mergeCell ref="D18:E18"/>
    <mergeCell ref="C19:E19"/>
    <mergeCell ref="C20:E20"/>
    <mergeCell ref="C21:E21"/>
    <mergeCell ref="C22:E22"/>
    <mergeCell ref="B23:E23"/>
    <mergeCell ref="B24:E24"/>
    <mergeCell ref="B25:E25"/>
    <mergeCell ref="B26:E26"/>
    <mergeCell ref="B27:E27"/>
    <mergeCell ref="B28:E28"/>
    <mergeCell ref="B29:E29"/>
    <mergeCell ref="B30:E30"/>
    <mergeCell ref="B31:E31"/>
    <mergeCell ref="B32:E32"/>
    <mergeCell ref="B33:E33"/>
    <mergeCell ref="B41:E41"/>
    <mergeCell ref="B44:E44"/>
    <mergeCell ref="B45:E45"/>
    <mergeCell ref="B46:E46"/>
    <mergeCell ref="B53:E53"/>
    <mergeCell ref="B54:E54"/>
    <mergeCell ref="B55:E55"/>
    <mergeCell ref="B56:E56"/>
    <mergeCell ref="B57:E57"/>
    <mergeCell ref="B58:E58"/>
    <mergeCell ref="B59:E59"/>
    <mergeCell ref="B60:E60"/>
    <mergeCell ref="B61:E61"/>
    <mergeCell ref="B62:E62"/>
    <mergeCell ref="B63:E63"/>
    <mergeCell ref="B64:E64"/>
    <mergeCell ref="A65:I65"/>
    <mergeCell ref="A4:A5"/>
    <mergeCell ref="A10:A19"/>
    <mergeCell ref="A20:A22"/>
    <mergeCell ref="A34:A40"/>
    <mergeCell ref="A42:A43"/>
    <mergeCell ref="A47:A48"/>
    <mergeCell ref="A49:A50"/>
    <mergeCell ref="A51:A52"/>
    <mergeCell ref="B10:B19"/>
    <mergeCell ref="B20:B22"/>
    <mergeCell ref="C11:C18"/>
    <mergeCell ref="H4:H5"/>
    <mergeCell ref="I4:I5"/>
    <mergeCell ref="J4:J5"/>
    <mergeCell ref="B4:E5"/>
    <mergeCell ref="B34:D40"/>
    <mergeCell ref="B42:E43"/>
    <mergeCell ref="B47:E48"/>
    <mergeCell ref="B49:E50"/>
    <mergeCell ref="B51:E52"/>
  </mergeCells>
  <pageMargins left="0.826388888888889" right="0.275590551181102" top="0.236111111111111" bottom="0.236111111111111" header="0.393700787401575" footer="0"/>
  <pageSetup paperSize="9" scale="9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O42"/>
  <sheetViews>
    <sheetView tabSelected="1" zoomScale="70" zoomScaleNormal="70" workbookViewId="0">
      <selection activeCell="A2" sqref="A2:AB2"/>
    </sheetView>
  </sheetViews>
  <sheetFormatPr defaultColWidth="9" defaultRowHeight="10.8"/>
  <cols>
    <col min="1" max="1" width="6.77777777777778" style="11" customWidth="1"/>
    <col min="2" max="2" width="8.12962962962963" style="12" customWidth="1"/>
    <col min="3" max="3" width="8.55555555555556" style="12" customWidth="1"/>
    <col min="4" max="4" width="7.87962962962963" style="12" customWidth="1"/>
    <col min="5" max="5" width="10" style="12" customWidth="1"/>
    <col min="6" max="6" width="34.75" style="13" customWidth="1"/>
    <col min="7" max="7" width="13.4907407407407" style="14" customWidth="1"/>
    <col min="8" max="8" width="4.75" style="12" customWidth="1"/>
    <col min="9" max="9" width="12.6851851851852" style="12" customWidth="1"/>
    <col min="10" max="10" width="9.37962962962963" style="12" customWidth="1"/>
    <col min="11" max="11" width="12.0648148148148" style="12" customWidth="1"/>
    <col min="12" max="12" width="9.5" style="12" customWidth="1"/>
    <col min="13" max="13" width="13.8796296296296" style="12" customWidth="1"/>
    <col min="14" max="14" width="35.8796296296296" style="15" customWidth="1"/>
    <col min="15" max="15" width="5.62962962962963" style="12" customWidth="1"/>
    <col min="16" max="17" width="6.77777777777778" style="12" customWidth="1"/>
    <col min="18" max="18" width="9.87962962962963" style="12" customWidth="1"/>
    <col min="19" max="20" width="7.11111111111111" style="12" customWidth="1"/>
    <col min="21" max="22" width="8.12962962962963" style="12" customWidth="1"/>
    <col min="23" max="23" width="8" style="16" customWidth="1"/>
    <col min="24" max="24" width="8.5" style="16" customWidth="1"/>
    <col min="25" max="25" width="8.5" style="12" customWidth="1"/>
    <col min="26" max="26" width="8.62962962962963" style="12" customWidth="1"/>
    <col min="27" max="27" width="10.1296296296296" style="12" customWidth="1"/>
    <col min="28" max="28" width="6.37962962962963" style="12" customWidth="1"/>
    <col min="29" max="29" width="9.87962962962963" style="12" customWidth="1"/>
    <col min="30" max="30" width="15" style="12" customWidth="1"/>
    <col min="31" max="33" width="9" style="12" customWidth="1"/>
    <col min="34" max="34" width="11.3333333333333" style="12" customWidth="1"/>
    <col min="35" max="35" width="7.77777777777778" style="12" customWidth="1"/>
    <col min="36" max="36" width="9" style="12" customWidth="1"/>
    <col min="37" max="37" width="8.44444444444444" style="12" customWidth="1"/>
    <col min="38" max="38" width="16.1111111111111" style="12" customWidth="1"/>
    <col min="39" max="39" width="11.5555555555556" style="12" customWidth="1"/>
    <col min="40" max="40" width="21.4444444444444" style="12" customWidth="1"/>
    <col min="41" max="41" width="9.33333333333333" style="12" customWidth="1"/>
    <col min="42" max="43" width="9" style="17" customWidth="1"/>
    <col min="44" max="16384" width="9" style="17"/>
  </cols>
  <sheetData>
    <row r="1" s="1" customFormat="1" ht="17.1" customHeight="1" spans="1:41">
      <c r="A1" s="18" t="s">
        <v>82</v>
      </c>
      <c r="B1" s="19"/>
      <c r="C1" s="20"/>
      <c r="D1" s="20"/>
      <c r="E1" s="20"/>
      <c r="F1" s="21"/>
      <c r="G1" s="22"/>
      <c r="H1" s="20"/>
      <c r="I1" s="20"/>
      <c r="J1" s="20"/>
      <c r="K1" s="20"/>
      <c r="L1" s="20"/>
      <c r="M1" s="20"/>
      <c r="N1" s="87"/>
      <c r="O1" s="20"/>
      <c r="P1" s="20"/>
      <c r="Q1" s="20"/>
      <c r="R1" s="20"/>
      <c r="S1" s="20"/>
      <c r="T1" s="20"/>
      <c r="U1" s="20"/>
      <c r="V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</row>
    <row r="2" s="2" customFormat="1" ht="42" customHeight="1" spans="1:41">
      <c r="A2" s="23" t="s">
        <v>83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121"/>
      <c r="AD2" s="121"/>
      <c r="AE2" s="121"/>
      <c r="AF2" s="121"/>
      <c r="AG2" s="121"/>
      <c r="AH2" s="121"/>
      <c r="AI2" s="121"/>
      <c r="AJ2" s="121"/>
      <c r="AK2" s="121"/>
      <c r="AL2" s="121"/>
      <c r="AM2" s="121"/>
      <c r="AN2" s="121"/>
      <c r="AO2" s="121"/>
    </row>
    <row r="3" s="3" customFormat="1" ht="14" customHeight="1" spans="1:41">
      <c r="A3" s="23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122" t="s">
        <v>2</v>
      </c>
      <c r="AB3" s="122"/>
      <c r="AC3" s="123"/>
      <c r="AD3" s="123"/>
      <c r="AE3" s="123"/>
      <c r="AF3" s="123"/>
      <c r="AG3" s="123"/>
      <c r="AH3" s="123"/>
      <c r="AI3" s="123"/>
      <c r="AJ3" s="123"/>
      <c r="AK3" s="123"/>
      <c r="AL3" s="123"/>
      <c r="AM3" s="123"/>
      <c r="AN3" s="123"/>
      <c r="AO3" s="123"/>
    </row>
    <row r="4" s="4" customFormat="1" ht="36" customHeight="1" spans="1:41">
      <c r="A4" s="25" t="s">
        <v>3</v>
      </c>
      <c r="B4" s="25" t="s">
        <v>84</v>
      </c>
      <c r="C4" s="25" t="s">
        <v>85</v>
      </c>
      <c r="D4" s="25" t="s">
        <v>86</v>
      </c>
      <c r="E4" s="25" t="s">
        <v>87</v>
      </c>
      <c r="F4" s="25" t="s">
        <v>88</v>
      </c>
      <c r="G4" s="26" t="s">
        <v>89</v>
      </c>
      <c r="H4" s="27"/>
      <c r="I4" s="27"/>
      <c r="J4" s="27"/>
      <c r="K4" s="27"/>
      <c r="L4" s="25" t="s">
        <v>90</v>
      </c>
      <c r="M4" s="88" t="s">
        <v>91</v>
      </c>
      <c r="N4" s="89"/>
      <c r="O4" s="89"/>
      <c r="P4" s="89"/>
      <c r="Q4" s="89"/>
      <c r="R4" s="89"/>
      <c r="S4" s="89"/>
      <c r="T4" s="89"/>
      <c r="U4" s="89"/>
      <c r="V4" s="113"/>
      <c r="W4" s="25" t="s">
        <v>92</v>
      </c>
      <c r="X4" s="25"/>
      <c r="Y4" s="25" t="s">
        <v>93</v>
      </c>
      <c r="Z4" s="25"/>
      <c r="AA4" s="25" t="s">
        <v>94</v>
      </c>
      <c r="AB4" s="91" t="s">
        <v>95</v>
      </c>
      <c r="AC4" s="124" t="s">
        <v>96</v>
      </c>
      <c r="AD4" s="124"/>
      <c r="AE4" s="124"/>
      <c r="AF4" s="124"/>
      <c r="AG4" s="124"/>
      <c r="AH4" s="124"/>
      <c r="AI4" s="124"/>
      <c r="AJ4" s="124"/>
      <c r="AK4" s="124"/>
      <c r="AL4" s="124"/>
      <c r="AM4" s="124"/>
      <c r="AN4" s="124"/>
      <c r="AO4" s="124"/>
    </row>
    <row r="5" s="4" customFormat="1" ht="83" customHeight="1" spans="1:41">
      <c r="A5" s="25"/>
      <c r="B5" s="25"/>
      <c r="C5" s="25"/>
      <c r="D5" s="25"/>
      <c r="E5" s="25"/>
      <c r="F5" s="25"/>
      <c r="G5" s="28" t="s">
        <v>10</v>
      </c>
      <c r="H5" s="25" t="s">
        <v>97</v>
      </c>
      <c r="I5" s="25" t="s">
        <v>98</v>
      </c>
      <c r="J5" s="25" t="s">
        <v>99</v>
      </c>
      <c r="K5" s="25" t="s">
        <v>100</v>
      </c>
      <c r="L5" s="25"/>
      <c r="M5" s="90" t="s">
        <v>101</v>
      </c>
      <c r="N5" s="91" t="s">
        <v>102</v>
      </c>
      <c r="O5" s="25" t="s">
        <v>103</v>
      </c>
      <c r="P5" s="25"/>
      <c r="Q5" s="25" t="s">
        <v>104</v>
      </c>
      <c r="R5" s="25"/>
      <c r="S5" s="25"/>
      <c r="T5" s="25" t="s">
        <v>105</v>
      </c>
      <c r="U5" s="25"/>
      <c r="V5" s="25"/>
      <c r="W5" s="25" t="s">
        <v>106</v>
      </c>
      <c r="X5" s="25" t="s">
        <v>107</v>
      </c>
      <c r="Y5" s="25" t="s">
        <v>106</v>
      </c>
      <c r="Z5" s="25" t="s">
        <v>107</v>
      </c>
      <c r="AA5" s="25"/>
      <c r="AB5" s="93"/>
      <c r="AC5" s="125" t="s">
        <v>108</v>
      </c>
      <c r="AD5" s="25" t="s">
        <v>109</v>
      </c>
      <c r="AE5" s="25" t="s">
        <v>110</v>
      </c>
      <c r="AF5" s="25" t="s">
        <v>111</v>
      </c>
      <c r="AG5" s="25" t="s">
        <v>112</v>
      </c>
      <c r="AH5" s="25" t="s">
        <v>113</v>
      </c>
      <c r="AI5" s="25" t="s">
        <v>114</v>
      </c>
      <c r="AJ5" s="25" t="s">
        <v>115</v>
      </c>
      <c r="AK5" s="25" t="s">
        <v>116</v>
      </c>
      <c r="AL5" s="25" t="s">
        <v>117</v>
      </c>
      <c r="AM5" s="25" t="s">
        <v>118</v>
      </c>
      <c r="AN5" s="128" t="s">
        <v>119</v>
      </c>
      <c r="AO5" s="128" t="s">
        <v>120</v>
      </c>
    </row>
    <row r="6" s="4" customFormat="1" ht="72" customHeight="1" spans="1:41">
      <c r="A6" s="25"/>
      <c r="B6" s="25"/>
      <c r="C6" s="25"/>
      <c r="D6" s="25"/>
      <c r="E6" s="25"/>
      <c r="F6" s="25"/>
      <c r="G6" s="28"/>
      <c r="H6" s="25"/>
      <c r="I6" s="25"/>
      <c r="J6" s="25"/>
      <c r="K6" s="25"/>
      <c r="L6" s="25"/>
      <c r="M6" s="92"/>
      <c r="N6" s="93"/>
      <c r="O6" s="94" t="s">
        <v>121</v>
      </c>
      <c r="P6" s="94" t="s">
        <v>122</v>
      </c>
      <c r="Q6" s="94" t="s">
        <v>123</v>
      </c>
      <c r="R6" s="94" t="s">
        <v>124</v>
      </c>
      <c r="S6" s="94" t="s">
        <v>125</v>
      </c>
      <c r="T6" s="94" t="s">
        <v>123</v>
      </c>
      <c r="U6" s="94" t="s">
        <v>126</v>
      </c>
      <c r="V6" s="94" t="s">
        <v>127</v>
      </c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</row>
    <row r="7" s="5" customFormat="1" ht="27" customHeight="1" spans="1:41">
      <c r="A7" s="29" t="s">
        <v>128</v>
      </c>
      <c r="B7" s="30"/>
      <c r="C7" s="30"/>
      <c r="D7" s="30"/>
      <c r="E7" s="30"/>
      <c r="F7" s="31"/>
      <c r="G7" s="32">
        <f t="shared" ref="G7:K7" si="0">G8+G29</f>
        <v>11651.07</v>
      </c>
      <c r="H7" s="32"/>
      <c r="I7" s="32">
        <f t="shared" si="0"/>
        <v>9603.29</v>
      </c>
      <c r="J7" s="53"/>
      <c r="K7" s="32">
        <f t="shared" si="0"/>
        <v>2047.78</v>
      </c>
      <c r="L7" s="95"/>
      <c r="M7" s="95"/>
      <c r="N7" s="95"/>
      <c r="O7" s="95"/>
      <c r="P7" s="95"/>
      <c r="Q7" s="95"/>
      <c r="R7" s="95"/>
      <c r="S7" s="95"/>
      <c r="T7" s="95"/>
      <c r="U7" s="95"/>
      <c r="V7" s="95"/>
      <c r="W7" s="95"/>
      <c r="X7" s="95"/>
      <c r="Y7" s="95"/>
      <c r="Z7" s="95"/>
      <c r="AA7" s="95"/>
      <c r="AB7" s="95"/>
      <c r="AC7" s="95"/>
      <c r="AD7" s="95"/>
      <c r="AE7" s="95"/>
      <c r="AF7" s="95"/>
      <c r="AG7" s="95"/>
      <c r="AH7" s="95"/>
      <c r="AI7" s="95"/>
      <c r="AJ7" s="95"/>
      <c r="AK7" s="95"/>
      <c r="AL7" s="95"/>
      <c r="AM7" s="95"/>
      <c r="AN7" s="95"/>
      <c r="AO7" s="95"/>
    </row>
    <row r="8" s="6" customFormat="1" ht="30" customHeight="1" spans="1:41">
      <c r="A8" s="33" t="s">
        <v>129</v>
      </c>
      <c r="B8" s="34" t="s">
        <v>130</v>
      </c>
      <c r="C8" s="35"/>
      <c r="D8" s="36"/>
      <c r="E8" s="37"/>
      <c r="F8" s="38"/>
      <c r="G8" s="39">
        <f t="shared" ref="G8:K8" si="1">G9+G16+G19+G27</f>
        <v>6570.01</v>
      </c>
      <c r="H8" s="39"/>
      <c r="I8" s="39">
        <f t="shared" si="1"/>
        <v>5000.23</v>
      </c>
      <c r="J8" s="46"/>
      <c r="K8" s="39">
        <f t="shared" si="1"/>
        <v>1569.78</v>
      </c>
      <c r="L8" s="96"/>
      <c r="M8" s="96"/>
      <c r="N8" s="96"/>
      <c r="O8" s="96"/>
      <c r="P8" s="96"/>
      <c r="Q8" s="96"/>
      <c r="R8" s="96"/>
      <c r="S8" s="96"/>
      <c r="T8" s="96"/>
      <c r="U8" s="96"/>
      <c r="V8" s="96"/>
      <c r="W8" s="82"/>
      <c r="X8" s="82"/>
      <c r="Y8" s="126"/>
      <c r="Z8" s="126"/>
      <c r="AA8" s="82"/>
      <c r="AB8" s="82"/>
      <c r="AC8" s="82"/>
      <c r="AD8" s="82"/>
      <c r="AE8" s="82"/>
      <c r="AF8" s="82"/>
      <c r="AG8" s="82"/>
      <c r="AH8" s="82"/>
      <c r="AI8" s="82"/>
      <c r="AJ8" s="82"/>
      <c r="AK8" s="82"/>
      <c r="AL8" s="82"/>
      <c r="AM8" s="82"/>
      <c r="AN8" s="82"/>
      <c r="AO8" s="82"/>
    </row>
    <row r="9" s="7" customFormat="1" ht="25" customHeight="1" spans="1:41">
      <c r="A9" s="40"/>
      <c r="B9" s="41" t="s">
        <v>131</v>
      </c>
      <c r="C9" s="42"/>
      <c r="D9" s="43"/>
      <c r="E9" s="44"/>
      <c r="F9" s="45"/>
      <c r="G9" s="46">
        <f t="shared" ref="G9:K9" si="2">G10+G12+G14</f>
        <v>4000</v>
      </c>
      <c r="H9" s="46"/>
      <c r="I9" s="46">
        <f t="shared" si="2"/>
        <v>3000</v>
      </c>
      <c r="J9" s="46"/>
      <c r="K9" s="46">
        <f t="shared" si="2"/>
        <v>1000</v>
      </c>
      <c r="L9" s="97"/>
      <c r="M9" s="98"/>
      <c r="N9" s="98"/>
      <c r="O9" s="98"/>
      <c r="P9" s="98"/>
      <c r="Q9" s="98"/>
      <c r="R9" s="98"/>
      <c r="S9" s="98"/>
      <c r="T9" s="98"/>
      <c r="U9" s="98"/>
      <c r="V9" s="98"/>
      <c r="W9" s="25"/>
      <c r="X9" s="25"/>
      <c r="Y9" s="127"/>
      <c r="Z9" s="127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25"/>
      <c r="AM9" s="25"/>
      <c r="AN9" s="25"/>
      <c r="AO9" s="25"/>
    </row>
    <row r="10" s="8" customFormat="1" ht="35" customHeight="1" spans="1:41">
      <c r="A10" s="47"/>
      <c r="B10" s="48" t="s">
        <v>132</v>
      </c>
      <c r="C10" s="49"/>
      <c r="D10" s="50"/>
      <c r="E10" s="51"/>
      <c r="F10" s="52"/>
      <c r="G10" s="53">
        <f>G11</f>
        <v>700</v>
      </c>
      <c r="H10" s="53"/>
      <c r="I10" s="53"/>
      <c r="J10" s="53"/>
      <c r="K10" s="53">
        <f>K11</f>
        <v>700</v>
      </c>
      <c r="L10" s="53"/>
      <c r="M10" s="99"/>
      <c r="N10" s="100"/>
      <c r="O10" s="99"/>
      <c r="P10" s="99"/>
      <c r="Q10" s="99"/>
      <c r="R10" s="99"/>
      <c r="S10" s="99"/>
      <c r="T10" s="99"/>
      <c r="U10" s="99"/>
      <c r="V10" s="99"/>
      <c r="W10" s="114"/>
      <c r="X10" s="114"/>
      <c r="Y10" s="99"/>
      <c r="Z10" s="99"/>
      <c r="AA10" s="99"/>
      <c r="AB10" s="99"/>
      <c r="AC10" s="99"/>
      <c r="AD10" s="99"/>
      <c r="AE10" s="99"/>
      <c r="AF10" s="99"/>
      <c r="AG10" s="99"/>
      <c r="AH10" s="99"/>
      <c r="AI10" s="99"/>
      <c r="AJ10" s="99"/>
      <c r="AK10" s="99"/>
      <c r="AL10" s="99"/>
      <c r="AM10" s="99"/>
      <c r="AN10" s="99"/>
      <c r="AO10" s="99"/>
    </row>
    <row r="11" s="9" customFormat="1" ht="115" customHeight="1" spans="1:41">
      <c r="A11" s="47">
        <v>1</v>
      </c>
      <c r="B11" s="54" t="s">
        <v>133</v>
      </c>
      <c r="C11" s="55" t="s">
        <v>134</v>
      </c>
      <c r="D11" s="55" t="s">
        <v>135</v>
      </c>
      <c r="E11" s="55" t="s">
        <v>136</v>
      </c>
      <c r="F11" s="56" t="s">
        <v>137</v>
      </c>
      <c r="G11" s="57">
        <v>700</v>
      </c>
      <c r="H11" s="57"/>
      <c r="I11" s="57"/>
      <c r="J11" s="57"/>
      <c r="K11" s="57">
        <v>700</v>
      </c>
      <c r="L11" s="55" t="s">
        <v>138</v>
      </c>
      <c r="M11" s="101" t="s">
        <v>139</v>
      </c>
      <c r="N11" s="102" t="s">
        <v>140</v>
      </c>
      <c r="O11" s="55"/>
      <c r="P11" s="55">
        <v>1</v>
      </c>
      <c r="Q11" s="55">
        <f t="shared" ref="Q11:Q15" si="3">R11+S11</f>
        <v>0.0177</v>
      </c>
      <c r="R11" s="55">
        <v>0.003</v>
      </c>
      <c r="S11" s="55">
        <v>0.0147</v>
      </c>
      <c r="T11" s="55">
        <f t="shared" ref="T11:T15" si="4">U11+V11</f>
        <v>0.0687</v>
      </c>
      <c r="U11" s="55">
        <v>0.0126</v>
      </c>
      <c r="V11" s="55">
        <v>0.0561</v>
      </c>
      <c r="W11" s="70" t="s">
        <v>141</v>
      </c>
      <c r="X11" s="115" t="s">
        <v>142</v>
      </c>
      <c r="Y11" s="70" t="s">
        <v>143</v>
      </c>
      <c r="Z11" s="55" t="s">
        <v>144</v>
      </c>
      <c r="AA11" s="55" t="s">
        <v>145</v>
      </c>
      <c r="AB11" s="110"/>
      <c r="AC11" s="55" t="s">
        <v>146</v>
      </c>
      <c r="AD11" s="55" t="s">
        <v>146</v>
      </c>
      <c r="AE11" s="55" t="s">
        <v>146</v>
      </c>
      <c r="AF11" s="55" t="s">
        <v>146</v>
      </c>
      <c r="AG11" s="55" t="s">
        <v>146</v>
      </c>
      <c r="AH11" s="55" t="s">
        <v>146</v>
      </c>
      <c r="AI11" s="55" t="s">
        <v>146</v>
      </c>
      <c r="AJ11" s="55" t="s">
        <v>146</v>
      </c>
      <c r="AK11" s="55" t="s">
        <v>146</v>
      </c>
      <c r="AL11" s="55" t="s">
        <v>146</v>
      </c>
      <c r="AM11" s="55" t="s">
        <v>146</v>
      </c>
      <c r="AN11" s="55" t="s">
        <v>146</v>
      </c>
      <c r="AO11" s="110"/>
    </row>
    <row r="12" s="9" customFormat="1" ht="30" customHeight="1" spans="1:41">
      <c r="A12" s="47"/>
      <c r="B12" s="48" t="s">
        <v>147</v>
      </c>
      <c r="C12" s="49"/>
      <c r="D12" s="50"/>
      <c r="E12" s="51"/>
      <c r="F12" s="56"/>
      <c r="G12" s="58">
        <v>300</v>
      </c>
      <c r="H12" s="58"/>
      <c r="I12" s="58"/>
      <c r="J12" s="58"/>
      <c r="K12" s="58">
        <v>300</v>
      </c>
      <c r="L12" s="55"/>
      <c r="M12" s="101"/>
      <c r="N12" s="102"/>
      <c r="O12" s="55"/>
      <c r="P12" s="55"/>
      <c r="Q12" s="55"/>
      <c r="R12" s="55"/>
      <c r="S12" s="55"/>
      <c r="T12" s="55"/>
      <c r="U12" s="55"/>
      <c r="V12" s="55"/>
      <c r="W12" s="70"/>
      <c r="X12" s="115"/>
      <c r="Y12" s="70"/>
      <c r="Z12" s="55"/>
      <c r="AA12" s="55"/>
      <c r="AB12" s="110"/>
      <c r="AC12" s="55"/>
      <c r="AD12" s="55"/>
      <c r="AE12" s="55"/>
      <c r="AF12" s="55"/>
      <c r="AG12" s="55"/>
      <c r="AH12" s="55"/>
      <c r="AI12" s="55"/>
      <c r="AJ12" s="55"/>
      <c r="AK12" s="55"/>
      <c r="AL12" s="55"/>
      <c r="AM12" s="55"/>
      <c r="AN12" s="55"/>
      <c r="AO12" s="110"/>
    </row>
    <row r="13" s="8" customFormat="1" ht="93" customHeight="1" spans="1:41">
      <c r="A13" s="47">
        <v>2</v>
      </c>
      <c r="B13" s="54" t="s">
        <v>148</v>
      </c>
      <c r="C13" s="55" t="s">
        <v>134</v>
      </c>
      <c r="D13" s="55" t="s">
        <v>135</v>
      </c>
      <c r="E13" s="55" t="s">
        <v>149</v>
      </c>
      <c r="F13" s="56" t="s">
        <v>150</v>
      </c>
      <c r="G13" s="57">
        <v>300</v>
      </c>
      <c r="H13" s="53"/>
      <c r="I13" s="53"/>
      <c r="J13" s="53"/>
      <c r="K13" s="103">
        <v>300</v>
      </c>
      <c r="L13" s="55" t="s">
        <v>138</v>
      </c>
      <c r="M13" s="101" t="s">
        <v>151</v>
      </c>
      <c r="N13" s="102" t="s">
        <v>152</v>
      </c>
      <c r="O13" s="99"/>
      <c r="P13" s="55">
        <v>1</v>
      </c>
      <c r="Q13" s="55">
        <f t="shared" si="3"/>
        <v>0.0177</v>
      </c>
      <c r="R13" s="55">
        <v>0.003</v>
      </c>
      <c r="S13" s="55">
        <v>0.0147</v>
      </c>
      <c r="T13" s="55">
        <f t="shared" si="4"/>
        <v>0.0687</v>
      </c>
      <c r="U13" s="55">
        <v>0.0126</v>
      </c>
      <c r="V13" s="55">
        <v>0.0561</v>
      </c>
      <c r="W13" s="70" t="s">
        <v>141</v>
      </c>
      <c r="X13" s="116"/>
      <c r="Y13" s="70" t="s">
        <v>143</v>
      </c>
      <c r="Z13" s="55" t="s">
        <v>144</v>
      </c>
      <c r="AA13" s="55" t="s">
        <v>145</v>
      </c>
      <c r="AB13" s="99"/>
      <c r="AC13" s="55" t="s">
        <v>146</v>
      </c>
      <c r="AD13" s="55" t="s">
        <v>146</v>
      </c>
      <c r="AE13" s="55" t="s">
        <v>146</v>
      </c>
      <c r="AF13" s="55" t="s">
        <v>146</v>
      </c>
      <c r="AG13" s="55" t="s">
        <v>146</v>
      </c>
      <c r="AH13" s="55" t="s">
        <v>146</v>
      </c>
      <c r="AI13" s="55" t="s">
        <v>146</v>
      </c>
      <c r="AJ13" s="55" t="s">
        <v>146</v>
      </c>
      <c r="AK13" s="55" t="s">
        <v>146</v>
      </c>
      <c r="AL13" s="55" t="s">
        <v>146</v>
      </c>
      <c r="AM13" s="55" t="s">
        <v>146</v>
      </c>
      <c r="AN13" s="55" t="s">
        <v>146</v>
      </c>
      <c r="AO13" s="99"/>
    </row>
    <row r="14" s="8" customFormat="1" ht="33" customHeight="1" spans="1:41">
      <c r="A14" s="47"/>
      <c r="B14" s="48" t="s">
        <v>153</v>
      </c>
      <c r="C14" s="49"/>
      <c r="D14" s="50"/>
      <c r="E14" s="51"/>
      <c r="F14" s="52"/>
      <c r="G14" s="53">
        <f t="shared" ref="G14:G19" si="5">G15</f>
        <v>3000</v>
      </c>
      <c r="H14" s="53"/>
      <c r="I14" s="53">
        <f t="shared" ref="I14:I19" si="6">I15</f>
        <v>3000</v>
      </c>
      <c r="J14" s="53"/>
      <c r="K14" s="32"/>
      <c r="L14" s="99"/>
      <c r="M14" s="99"/>
      <c r="N14" s="100"/>
      <c r="O14" s="99"/>
      <c r="P14" s="99"/>
      <c r="Q14" s="99"/>
      <c r="R14" s="99"/>
      <c r="S14" s="99"/>
      <c r="T14" s="99"/>
      <c r="U14" s="99"/>
      <c r="V14" s="99"/>
      <c r="W14" s="114"/>
      <c r="X14" s="114"/>
      <c r="Y14" s="99"/>
      <c r="Z14" s="99"/>
      <c r="AA14" s="99"/>
      <c r="AB14" s="99"/>
      <c r="AC14" s="99"/>
      <c r="AD14" s="99"/>
      <c r="AE14" s="99"/>
      <c r="AF14" s="99"/>
      <c r="AG14" s="99"/>
      <c r="AH14" s="99"/>
      <c r="AI14" s="99"/>
      <c r="AJ14" s="99"/>
      <c r="AK14" s="99"/>
      <c r="AL14" s="99"/>
      <c r="AM14" s="99"/>
      <c r="AN14" s="99"/>
      <c r="AO14" s="99"/>
    </row>
    <row r="15" s="9" customFormat="1" ht="227" customHeight="1" spans="1:41">
      <c r="A15" s="47">
        <v>3</v>
      </c>
      <c r="B15" s="54" t="s">
        <v>154</v>
      </c>
      <c r="C15" s="55" t="s">
        <v>155</v>
      </c>
      <c r="D15" s="55" t="s">
        <v>135</v>
      </c>
      <c r="E15" s="55" t="s">
        <v>156</v>
      </c>
      <c r="F15" s="59" t="s">
        <v>157</v>
      </c>
      <c r="G15" s="57">
        <f>H15+I15+J15+K15</f>
        <v>3000</v>
      </c>
      <c r="H15" s="57"/>
      <c r="I15" s="57">
        <v>3000</v>
      </c>
      <c r="J15" s="57"/>
      <c r="K15" s="68"/>
      <c r="L15" s="55" t="s">
        <v>50</v>
      </c>
      <c r="M15" s="101" t="s">
        <v>158</v>
      </c>
      <c r="N15" s="101" t="s">
        <v>159</v>
      </c>
      <c r="O15" s="55">
        <v>19</v>
      </c>
      <c r="P15" s="55">
        <v>153</v>
      </c>
      <c r="Q15" s="55">
        <f t="shared" si="3"/>
        <v>0.5665</v>
      </c>
      <c r="R15" s="55">
        <v>0.0369</v>
      </c>
      <c r="S15" s="55">
        <v>0.5296</v>
      </c>
      <c r="T15" s="55">
        <f t="shared" si="4"/>
        <v>1.9201</v>
      </c>
      <c r="U15" s="55">
        <v>0.1291</v>
      </c>
      <c r="V15" s="55">
        <v>1.791</v>
      </c>
      <c r="W15" s="117" t="s">
        <v>141</v>
      </c>
      <c r="X15" s="117" t="s">
        <v>142</v>
      </c>
      <c r="Y15" s="70" t="s">
        <v>143</v>
      </c>
      <c r="Z15" s="55" t="s">
        <v>144</v>
      </c>
      <c r="AA15" s="55" t="s">
        <v>160</v>
      </c>
      <c r="AB15" s="55"/>
      <c r="AC15" s="55" t="s">
        <v>146</v>
      </c>
      <c r="AD15" s="55" t="s">
        <v>146</v>
      </c>
      <c r="AE15" s="55" t="s">
        <v>146</v>
      </c>
      <c r="AF15" s="55" t="s">
        <v>146</v>
      </c>
      <c r="AG15" s="55" t="s">
        <v>146</v>
      </c>
      <c r="AH15" s="55" t="s">
        <v>146</v>
      </c>
      <c r="AI15" s="55" t="s">
        <v>146</v>
      </c>
      <c r="AJ15" s="55" t="s">
        <v>146</v>
      </c>
      <c r="AK15" s="55" t="s">
        <v>146</v>
      </c>
      <c r="AL15" s="55" t="s">
        <v>146</v>
      </c>
      <c r="AM15" s="55" t="s">
        <v>146</v>
      </c>
      <c r="AN15" s="55" t="s">
        <v>146</v>
      </c>
      <c r="AO15" s="110"/>
    </row>
    <row r="16" s="8" customFormat="1" ht="45" customHeight="1" spans="1:41">
      <c r="A16" s="47"/>
      <c r="B16" s="41" t="s">
        <v>161</v>
      </c>
      <c r="C16" s="42"/>
      <c r="D16" s="43"/>
      <c r="E16" s="44"/>
      <c r="F16" s="56"/>
      <c r="G16" s="58">
        <f t="shared" ref="G16:K16" si="7">G17</f>
        <v>203</v>
      </c>
      <c r="H16" s="58"/>
      <c r="I16" s="58">
        <f t="shared" si="7"/>
        <v>23</v>
      </c>
      <c r="J16" s="58"/>
      <c r="K16" s="58">
        <f t="shared" si="7"/>
        <v>180</v>
      </c>
      <c r="L16" s="99"/>
      <c r="M16" s="101"/>
      <c r="N16" s="102"/>
      <c r="O16" s="99"/>
      <c r="P16" s="99"/>
      <c r="Q16" s="99"/>
      <c r="R16" s="99"/>
      <c r="S16" s="99"/>
      <c r="T16" s="99"/>
      <c r="U16" s="99"/>
      <c r="V16" s="99"/>
      <c r="W16" s="114"/>
      <c r="X16" s="114"/>
      <c r="Y16" s="99"/>
      <c r="Z16" s="99"/>
      <c r="AA16" s="99"/>
      <c r="AB16" s="99"/>
      <c r="AC16" s="99"/>
      <c r="AD16" s="99"/>
      <c r="AE16" s="99"/>
      <c r="AF16" s="99"/>
      <c r="AG16" s="99"/>
      <c r="AH16" s="99"/>
      <c r="AI16" s="99"/>
      <c r="AJ16" s="99"/>
      <c r="AK16" s="99"/>
      <c r="AL16" s="99"/>
      <c r="AM16" s="99"/>
      <c r="AN16" s="99"/>
      <c r="AO16" s="99"/>
    </row>
    <row r="17" s="8" customFormat="1" ht="58" customHeight="1" spans="1:41">
      <c r="A17" s="47"/>
      <c r="B17" s="60" t="s">
        <v>162</v>
      </c>
      <c r="C17" s="61"/>
      <c r="D17" s="61"/>
      <c r="E17" s="62"/>
      <c r="F17" s="56"/>
      <c r="G17" s="58">
        <f t="shared" si="5"/>
        <v>203</v>
      </c>
      <c r="H17" s="58"/>
      <c r="I17" s="58">
        <f t="shared" si="6"/>
        <v>23</v>
      </c>
      <c r="J17" s="58"/>
      <c r="K17" s="58">
        <v>180</v>
      </c>
      <c r="L17" s="99"/>
      <c r="M17" s="101"/>
      <c r="N17" s="102"/>
      <c r="O17" s="99"/>
      <c r="P17" s="99"/>
      <c r="Q17" s="99"/>
      <c r="R17" s="99"/>
      <c r="S17" s="99"/>
      <c r="T17" s="99"/>
      <c r="U17" s="99"/>
      <c r="V17" s="99"/>
      <c r="W17" s="114"/>
      <c r="X17" s="114"/>
      <c r="Y17" s="99"/>
      <c r="Z17" s="99"/>
      <c r="AA17" s="99"/>
      <c r="AB17" s="99"/>
      <c r="AC17" s="99"/>
      <c r="AD17" s="99"/>
      <c r="AE17" s="99"/>
      <c r="AF17" s="99"/>
      <c r="AG17" s="99"/>
      <c r="AH17" s="99"/>
      <c r="AI17" s="99"/>
      <c r="AJ17" s="99"/>
      <c r="AK17" s="99"/>
      <c r="AL17" s="99"/>
      <c r="AM17" s="99"/>
      <c r="AN17" s="99"/>
      <c r="AO17" s="99"/>
    </row>
    <row r="18" s="8" customFormat="1" ht="147" customHeight="1" spans="1:41">
      <c r="A18" s="47">
        <v>4</v>
      </c>
      <c r="B18" s="63" t="s">
        <v>163</v>
      </c>
      <c r="C18" s="63" t="s">
        <v>155</v>
      </c>
      <c r="D18" s="63" t="s">
        <v>164</v>
      </c>
      <c r="E18" s="63" t="s">
        <v>165</v>
      </c>
      <c r="F18" s="56" t="s">
        <v>166</v>
      </c>
      <c r="G18" s="64">
        <v>203</v>
      </c>
      <c r="H18" s="47"/>
      <c r="I18" s="63">
        <v>23</v>
      </c>
      <c r="J18" s="63"/>
      <c r="K18" s="63">
        <v>180</v>
      </c>
      <c r="L18" s="55" t="s">
        <v>167</v>
      </c>
      <c r="M18" s="56" t="s">
        <v>168</v>
      </c>
      <c r="N18" s="102" t="s">
        <v>169</v>
      </c>
      <c r="O18" s="55">
        <v>19</v>
      </c>
      <c r="P18" s="55">
        <v>153</v>
      </c>
      <c r="Q18" s="55">
        <f>R18+S18</f>
        <v>0.5665</v>
      </c>
      <c r="R18" s="55">
        <v>0.0369</v>
      </c>
      <c r="S18" s="55">
        <v>0.5296</v>
      </c>
      <c r="T18" s="55">
        <f t="shared" ref="T18:T24" si="8">U18+V18</f>
        <v>1.9201</v>
      </c>
      <c r="U18" s="55">
        <v>0.1291</v>
      </c>
      <c r="V18" s="55">
        <v>1.791</v>
      </c>
      <c r="W18" s="70" t="s">
        <v>141</v>
      </c>
      <c r="X18" s="117" t="s">
        <v>142</v>
      </c>
      <c r="Y18" s="70" t="s">
        <v>141</v>
      </c>
      <c r="Z18" s="110" t="s">
        <v>142</v>
      </c>
      <c r="AA18" s="55" t="s">
        <v>170</v>
      </c>
      <c r="AB18" s="99"/>
      <c r="AC18" s="55" t="s">
        <v>146</v>
      </c>
      <c r="AD18" s="55" t="s">
        <v>146</v>
      </c>
      <c r="AE18" s="55" t="s">
        <v>146</v>
      </c>
      <c r="AF18" s="55" t="s">
        <v>146</v>
      </c>
      <c r="AG18" s="55" t="s">
        <v>146</v>
      </c>
      <c r="AH18" s="55" t="s">
        <v>146</v>
      </c>
      <c r="AI18" s="55" t="s">
        <v>146</v>
      </c>
      <c r="AJ18" s="55"/>
      <c r="AK18" s="55"/>
      <c r="AL18" s="99"/>
      <c r="AM18" s="99"/>
      <c r="AN18" s="99"/>
      <c r="AO18" s="99"/>
    </row>
    <row r="19" s="8" customFormat="1" ht="37" customHeight="1" spans="1:41">
      <c r="A19" s="47"/>
      <c r="B19" s="48" t="s">
        <v>171</v>
      </c>
      <c r="C19" s="49"/>
      <c r="D19" s="50"/>
      <c r="E19" s="51"/>
      <c r="F19" s="52"/>
      <c r="G19" s="32">
        <f t="shared" si="5"/>
        <v>1699.83</v>
      </c>
      <c r="H19" s="32"/>
      <c r="I19" s="32">
        <f t="shared" si="6"/>
        <v>1613.23</v>
      </c>
      <c r="J19" s="32"/>
      <c r="K19" s="104">
        <f>K20</f>
        <v>86.6</v>
      </c>
      <c r="L19" s="99"/>
      <c r="M19" s="99"/>
      <c r="N19" s="100"/>
      <c r="O19" s="99"/>
      <c r="P19" s="99"/>
      <c r="Q19" s="99"/>
      <c r="R19" s="99"/>
      <c r="S19" s="99"/>
      <c r="T19" s="99"/>
      <c r="U19" s="99"/>
      <c r="V19" s="99"/>
      <c r="W19" s="114"/>
      <c r="X19" s="114"/>
      <c r="Y19" s="99"/>
      <c r="Z19" s="99"/>
      <c r="AA19" s="99"/>
      <c r="AB19" s="99"/>
      <c r="AC19" s="99"/>
      <c r="AD19" s="99"/>
      <c r="AE19" s="99"/>
      <c r="AF19" s="99"/>
      <c r="AG19" s="99"/>
      <c r="AH19" s="99"/>
      <c r="AI19" s="99"/>
      <c r="AJ19" s="99"/>
      <c r="AK19" s="99"/>
      <c r="AL19" s="99"/>
      <c r="AM19" s="99"/>
      <c r="AN19" s="99"/>
      <c r="AO19" s="99"/>
    </row>
    <row r="20" s="8" customFormat="1" ht="32" customHeight="1" spans="1:41">
      <c r="A20" s="47"/>
      <c r="B20" s="48" t="s">
        <v>172</v>
      </c>
      <c r="C20" s="49"/>
      <c r="D20" s="50"/>
      <c r="E20" s="51"/>
      <c r="F20" s="52"/>
      <c r="G20" s="32">
        <f t="shared" ref="G20:K20" si="9">SUM(G21:G26)</f>
        <v>1699.83</v>
      </c>
      <c r="H20" s="32"/>
      <c r="I20" s="32">
        <f t="shared" si="9"/>
        <v>1613.23</v>
      </c>
      <c r="J20" s="32"/>
      <c r="K20" s="32">
        <f t="shared" si="9"/>
        <v>86.6</v>
      </c>
      <c r="L20" s="99"/>
      <c r="M20" s="99"/>
      <c r="N20" s="100"/>
      <c r="O20" s="99"/>
      <c r="P20" s="99"/>
      <c r="Q20" s="99"/>
      <c r="R20" s="99"/>
      <c r="S20" s="99"/>
      <c r="T20" s="99"/>
      <c r="U20" s="99"/>
      <c r="V20" s="99"/>
      <c r="W20" s="114"/>
      <c r="X20" s="114"/>
      <c r="Y20" s="99"/>
      <c r="Z20" s="99"/>
      <c r="AA20" s="99"/>
      <c r="AB20" s="99"/>
      <c r="AC20" s="99"/>
      <c r="AD20" s="99"/>
      <c r="AE20" s="99"/>
      <c r="AF20" s="99"/>
      <c r="AG20" s="99"/>
      <c r="AH20" s="99"/>
      <c r="AI20" s="99"/>
      <c r="AJ20" s="99"/>
      <c r="AK20" s="99"/>
      <c r="AL20" s="99"/>
      <c r="AM20" s="99"/>
      <c r="AN20" s="99"/>
      <c r="AO20" s="99"/>
    </row>
    <row r="21" s="9" customFormat="1" ht="138" customHeight="1" spans="1:41">
      <c r="A21" s="47">
        <v>5</v>
      </c>
      <c r="B21" s="65" t="s">
        <v>173</v>
      </c>
      <c r="C21" s="66" t="s">
        <v>155</v>
      </c>
      <c r="D21" s="67" t="s">
        <v>135</v>
      </c>
      <c r="E21" s="67" t="s">
        <v>174</v>
      </c>
      <c r="F21" s="59" t="s">
        <v>175</v>
      </c>
      <c r="G21" s="68">
        <v>60.12</v>
      </c>
      <c r="H21" s="68"/>
      <c r="I21" s="68">
        <v>60.12</v>
      </c>
      <c r="J21" s="68"/>
      <c r="K21" s="68"/>
      <c r="L21" s="55" t="s">
        <v>50</v>
      </c>
      <c r="M21" s="101" t="s">
        <v>176</v>
      </c>
      <c r="N21" s="102" t="s">
        <v>177</v>
      </c>
      <c r="O21" s="55"/>
      <c r="P21" s="55">
        <v>4</v>
      </c>
      <c r="Q21" s="55">
        <f>R21+S21</f>
        <v>0.0761</v>
      </c>
      <c r="R21" s="55">
        <v>0.0005</v>
      </c>
      <c r="S21" s="55">
        <v>0.0756</v>
      </c>
      <c r="T21" s="55">
        <f t="shared" si="8"/>
        <v>0.3159</v>
      </c>
      <c r="U21" s="55">
        <v>0.0015</v>
      </c>
      <c r="V21" s="55">
        <v>0.3144</v>
      </c>
      <c r="W21" s="117" t="s">
        <v>141</v>
      </c>
      <c r="X21" s="117" t="s">
        <v>142</v>
      </c>
      <c r="Y21" s="55" t="s">
        <v>178</v>
      </c>
      <c r="Z21" s="55" t="s">
        <v>179</v>
      </c>
      <c r="AA21" s="55" t="s">
        <v>180</v>
      </c>
      <c r="AB21" s="110"/>
      <c r="AC21" s="110"/>
      <c r="AD21" s="55" t="s">
        <v>146</v>
      </c>
      <c r="AE21" s="55" t="s">
        <v>146</v>
      </c>
      <c r="AF21" s="55" t="s">
        <v>146</v>
      </c>
      <c r="AG21" s="55" t="s">
        <v>146</v>
      </c>
      <c r="AH21" s="55" t="s">
        <v>146</v>
      </c>
      <c r="AI21" s="55" t="s">
        <v>146</v>
      </c>
      <c r="AJ21" s="55" t="s">
        <v>146</v>
      </c>
      <c r="AK21" s="55" t="s">
        <v>146</v>
      </c>
      <c r="AL21" s="55" t="s">
        <v>146</v>
      </c>
      <c r="AM21" s="55" t="s">
        <v>146</v>
      </c>
      <c r="AN21" s="55" t="s">
        <v>146</v>
      </c>
      <c r="AO21" s="110"/>
    </row>
    <row r="22" s="9" customFormat="1" ht="219" customHeight="1" spans="1:41">
      <c r="A22" s="47">
        <v>6</v>
      </c>
      <c r="B22" s="69"/>
      <c r="C22" s="55" t="s">
        <v>155</v>
      </c>
      <c r="D22" s="70" t="s">
        <v>181</v>
      </c>
      <c r="E22" s="55" t="s">
        <v>182</v>
      </c>
      <c r="F22" s="59" t="s">
        <v>183</v>
      </c>
      <c r="G22" s="68">
        <v>816.97</v>
      </c>
      <c r="H22" s="68"/>
      <c r="I22" s="68">
        <v>816.97</v>
      </c>
      <c r="J22" s="68"/>
      <c r="K22" s="68"/>
      <c r="L22" s="55" t="s">
        <v>60</v>
      </c>
      <c r="M22" s="59" t="s">
        <v>184</v>
      </c>
      <c r="N22" s="102" t="s">
        <v>185</v>
      </c>
      <c r="O22" s="55"/>
      <c r="P22" s="63">
        <v>1</v>
      </c>
      <c r="Q22" s="63">
        <v>0.0612</v>
      </c>
      <c r="R22" s="118">
        <v>0.0036</v>
      </c>
      <c r="S22" s="55">
        <v>0.1273</v>
      </c>
      <c r="T22" s="63">
        <f t="shared" si="8"/>
        <v>0.4069</v>
      </c>
      <c r="U22" s="55">
        <v>0.0109</v>
      </c>
      <c r="V22" s="55">
        <v>0.396</v>
      </c>
      <c r="W22" s="55" t="s">
        <v>141</v>
      </c>
      <c r="X22" s="117" t="s">
        <v>142</v>
      </c>
      <c r="Y22" s="55" t="s">
        <v>186</v>
      </c>
      <c r="Z22" s="117" t="s">
        <v>187</v>
      </c>
      <c r="AA22" s="55"/>
      <c r="AB22" s="110"/>
      <c r="AC22" s="110"/>
      <c r="AD22" s="55" t="s">
        <v>146</v>
      </c>
      <c r="AE22" s="55" t="s">
        <v>146</v>
      </c>
      <c r="AF22" s="55" t="s">
        <v>146</v>
      </c>
      <c r="AG22" s="55" t="s">
        <v>146</v>
      </c>
      <c r="AH22" s="55" t="s">
        <v>146</v>
      </c>
      <c r="AI22" s="55" t="s">
        <v>146</v>
      </c>
      <c r="AJ22" s="55" t="s">
        <v>146</v>
      </c>
      <c r="AK22" s="55" t="s">
        <v>146</v>
      </c>
      <c r="AL22" s="55" t="s">
        <v>146</v>
      </c>
      <c r="AM22" s="55" t="s">
        <v>146</v>
      </c>
      <c r="AN22" s="55" t="s">
        <v>146</v>
      </c>
      <c r="AO22" s="110"/>
    </row>
    <row r="23" s="9" customFormat="1" ht="102" customHeight="1" spans="1:41">
      <c r="A23" s="47">
        <v>7</v>
      </c>
      <c r="B23" s="69"/>
      <c r="C23" s="63" t="s">
        <v>155</v>
      </c>
      <c r="D23" s="63" t="s">
        <v>135</v>
      </c>
      <c r="E23" s="63" t="s">
        <v>188</v>
      </c>
      <c r="F23" s="56" t="s">
        <v>189</v>
      </c>
      <c r="G23" s="71">
        <v>29</v>
      </c>
      <c r="H23" s="72"/>
      <c r="I23" s="105"/>
      <c r="J23" s="105"/>
      <c r="K23" s="106">
        <v>29</v>
      </c>
      <c r="L23" s="55" t="s">
        <v>190</v>
      </c>
      <c r="M23" s="59" t="s">
        <v>184</v>
      </c>
      <c r="N23" s="56" t="s">
        <v>177</v>
      </c>
      <c r="O23" s="55"/>
      <c r="P23" s="63">
        <v>1</v>
      </c>
      <c r="Q23" s="63">
        <v>0.0612</v>
      </c>
      <c r="R23" s="118">
        <v>0.0036</v>
      </c>
      <c r="S23" s="55">
        <v>0.1273</v>
      </c>
      <c r="T23" s="63">
        <f t="shared" si="8"/>
        <v>0.4069</v>
      </c>
      <c r="U23" s="55">
        <v>0.0109</v>
      </c>
      <c r="V23" s="55">
        <v>0.396</v>
      </c>
      <c r="W23" s="55" t="s">
        <v>141</v>
      </c>
      <c r="X23" s="117" t="s">
        <v>142</v>
      </c>
      <c r="Y23" s="55" t="s">
        <v>191</v>
      </c>
      <c r="Z23" s="117" t="s">
        <v>192</v>
      </c>
      <c r="AA23" s="55" t="s">
        <v>193</v>
      </c>
      <c r="AB23" s="110"/>
      <c r="AC23" s="110"/>
      <c r="AD23" s="55" t="s">
        <v>146</v>
      </c>
      <c r="AE23" s="55" t="s">
        <v>146</v>
      </c>
      <c r="AF23" s="55" t="s">
        <v>146</v>
      </c>
      <c r="AG23" s="55" t="s">
        <v>146</v>
      </c>
      <c r="AH23" s="55" t="s">
        <v>146</v>
      </c>
      <c r="AI23" s="55" t="s">
        <v>146</v>
      </c>
      <c r="AJ23" s="55" t="s">
        <v>146</v>
      </c>
      <c r="AK23" s="55" t="s">
        <v>146</v>
      </c>
      <c r="AL23" s="55" t="s">
        <v>146</v>
      </c>
      <c r="AM23" s="55" t="s">
        <v>146</v>
      </c>
      <c r="AN23" s="55" t="s">
        <v>146</v>
      </c>
      <c r="AO23" s="110"/>
    </row>
    <row r="24" s="9" customFormat="1" ht="211" customHeight="1" spans="1:41">
      <c r="A24" s="47">
        <v>8</v>
      </c>
      <c r="B24" s="69"/>
      <c r="C24" s="55" t="s">
        <v>155</v>
      </c>
      <c r="D24" s="70" t="s">
        <v>181</v>
      </c>
      <c r="E24" s="73" t="s">
        <v>194</v>
      </c>
      <c r="F24" s="59" t="s">
        <v>195</v>
      </c>
      <c r="G24" s="68">
        <v>236.14</v>
      </c>
      <c r="H24" s="68"/>
      <c r="I24" s="68">
        <v>236.14</v>
      </c>
      <c r="J24" s="68"/>
      <c r="K24" s="68"/>
      <c r="L24" s="55" t="s">
        <v>60</v>
      </c>
      <c r="M24" s="59" t="s">
        <v>184</v>
      </c>
      <c r="N24" s="102" t="s">
        <v>185</v>
      </c>
      <c r="O24" s="55"/>
      <c r="P24" s="63">
        <v>1</v>
      </c>
      <c r="Q24" s="63">
        <v>0.0572</v>
      </c>
      <c r="R24" s="118">
        <v>0.0042</v>
      </c>
      <c r="S24" s="55">
        <v>0.1873</v>
      </c>
      <c r="T24" s="63">
        <f t="shared" si="8"/>
        <v>0.4069</v>
      </c>
      <c r="U24" s="55">
        <v>0.0109</v>
      </c>
      <c r="V24" s="55">
        <v>0.396</v>
      </c>
      <c r="W24" s="55" t="s">
        <v>141</v>
      </c>
      <c r="X24" s="117" t="s">
        <v>142</v>
      </c>
      <c r="Y24" s="55" t="s">
        <v>186</v>
      </c>
      <c r="Z24" s="117" t="s">
        <v>187</v>
      </c>
      <c r="AA24" s="55"/>
      <c r="AB24" s="110"/>
      <c r="AC24" s="110"/>
      <c r="AD24" s="55" t="s">
        <v>146</v>
      </c>
      <c r="AE24" s="55" t="s">
        <v>146</v>
      </c>
      <c r="AF24" s="55" t="s">
        <v>146</v>
      </c>
      <c r="AG24" s="55" t="s">
        <v>146</v>
      </c>
      <c r="AH24" s="55" t="s">
        <v>146</v>
      </c>
      <c r="AI24" s="55" t="s">
        <v>146</v>
      </c>
      <c r="AJ24" s="55" t="s">
        <v>146</v>
      </c>
      <c r="AK24" s="55" t="s">
        <v>146</v>
      </c>
      <c r="AL24" s="55" t="s">
        <v>146</v>
      </c>
      <c r="AM24" s="55" t="s">
        <v>146</v>
      </c>
      <c r="AN24" s="55" t="s">
        <v>146</v>
      </c>
      <c r="AO24" s="110"/>
    </row>
    <row r="25" s="9" customFormat="1" ht="87" customHeight="1" spans="1:41">
      <c r="A25" s="47">
        <v>9</v>
      </c>
      <c r="B25" s="69"/>
      <c r="C25" s="63" t="s">
        <v>155</v>
      </c>
      <c r="D25" s="63" t="s">
        <v>135</v>
      </c>
      <c r="E25" s="63" t="s">
        <v>196</v>
      </c>
      <c r="F25" s="56" t="s">
        <v>197</v>
      </c>
      <c r="G25" s="68">
        <v>57.6</v>
      </c>
      <c r="H25" s="74"/>
      <c r="I25" s="74"/>
      <c r="J25" s="74"/>
      <c r="K25" s="68">
        <v>57.6</v>
      </c>
      <c r="L25" s="55" t="s">
        <v>190</v>
      </c>
      <c r="M25" s="56" t="s">
        <v>176</v>
      </c>
      <c r="N25" s="107" t="s">
        <v>177</v>
      </c>
      <c r="O25" s="108"/>
      <c r="P25" s="55"/>
      <c r="Q25" s="55"/>
      <c r="R25" s="55"/>
      <c r="S25" s="55"/>
      <c r="T25" s="55"/>
      <c r="U25" s="55"/>
      <c r="V25" s="55"/>
      <c r="W25" s="55" t="s">
        <v>141</v>
      </c>
      <c r="X25" s="117" t="s">
        <v>142</v>
      </c>
      <c r="Y25" s="55" t="s">
        <v>198</v>
      </c>
      <c r="Z25" s="117" t="s">
        <v>199</v>
      </c>
      <c r="AA25" s="55" t="s">
        <v>193</v>
      </c>
      <c r="AB25" s="110"/>
      <c r="AC25" s="110"/>
      <c r="AD25" s="55" t="s">
        <v>146</v>
      </c>
      <c r="AE25" s="55" t="s">
        <v>146</v>
      </c>
      <c r="AF25" s="55" t="s">
        <v>146</v>
      </c>
      <c r="AG25" s="55" t="s">
        <v>146</v>
      </c>
      <c r="AH25" s="55" t="s">
        <v>146</v>
      </c>
      <c r="AI25" s="55" t="s">
        <v>146</v>
      </c>
      <c r="AJ25" s="55" t="s">
        <v>146</v>
      </c>
      <c r="AK25" s="55" t="s">
        <v>146</v>
      </c>
      <c r="AL25" s="55" t="s">
        <v>146</v>
      </c>
      <c r="AM25" s="55" t="s">
        <v>146</v>
      </c>
      <c r="AN25" s="55" t="s">
        <v>146</v>
      </c>
      <c r="AO25" s="110"/>
    </row>
    <row r="26" s="8" customFormat="1" ht="294" customHeight="1" spans="1:41">
      <c r="A26" s="47">
        <v>10</v>
      </c>
      <c r="B26" s="75"/>
      <c r="C26" s="55" t="s">
        <v>155</v>
      </c>
      <c r="D26" s="70" t="s">
        <v>181</v>
      </c>
      <c r="E26" s="55" t="s">
        <v>200</v>
      </c>
      <c r="F26" s="59" t="s">
        <v>201</v>
      </c>
      <c r="G26" s="76">
        <v>500</v>
      </c>
      <c r="H26" s="68"/>
      <c r="I26" s="68">
        <v>500</v>
      </c>
      <c r="J26" s="68"/>
      <c r="K26" s="68"/>
      <c r="L26" s="55" t="s">
        <v>202</v>
      </c>
      <c r="M26" s="59" t="s">
        <v>184</v>
      </c>
      <c r="N26" s="102" t="s">
        <v>203</v>
      </c>
      <c r="O26" s="68">
        <v>500</v>
      </c>
      <c r="P26" s="55">
        <v>1</v>
      </c>
      <c r="Q26" s="55">
        <f>R26+S26</f>
        <v>0.0426</v>
      </c>
      <c r="R26" s="55"/>
      <c r="S26" s="55">
        <v>0.0426</v>
      </c>
      <c r="T26" s="55">
        <f>U26+V26</f>
        <v>0.1781</v>
      </c>
      <c r="U26" s="55"/>
      <c r="V26" s="55">
        <v>0.1781</v>
      </c>
      <c r="W26" s="55" t="s">
        <v>141</v>
      </c>
      <c r="X26" s="117" t="s">
        <v>142</v>
      </c>
      <c r="Y26" s="55" t="s">
        <v>186</v>
      </c>
      <c r="Z26" s="117" t="s">
        <v>187</v>
      </c>
      <c r="AA26" s="99"/>
      <c r="AB26" s="99"/>
      <c r="AC26" s="99"/>
      <c r="AD26" s="55" t="s">
        <v>146</v>
      </c>
      <c r="AE26" s="55" t="s">
        <v>146</v>
      </c>
      <c r="AF26" s="55" t="s">
        <v>146</v>
      </c>
      <c r="AG26" s="55" t="s">
        <v>146</v>
      </c>
      <c r="AH26" s="55" t="s">
        <v>146</v>
      </c>
      <c r="AI26" s="55" t="s">
        <v>146</v>
      </c>
      <c r="AJ26" s="55" t="s">
        <v>146</v>
      </c>
      <c r="AK26" s="55" t="s">
        <v>146</v>
      </c>
      <c r="AL26" s="55" t="s">
        <v>146</v>
      </c>
      <c r="AM26" s="55" t="s">
        <v>146</v>
      </c>
      <c r="AN26" s="55" t="s">
        <v>146</v>
      </c>
      <c r="AO26" s="99"/>
    </row>
    <row r="27" s="8" customFormat="1" ht="39" customHeight="1" spans="1:41">
      <c r="A27" s="47"/>
      <c r="B27" s="77" t="s">
        <v>204</v>
      </c>
      <c r="C27" s="47"/>
      <c r="D27" s="77"/>
      <c r="E27" s="47"/>
      <c r="F27" s="52"/>
      <c r="G27" s="32">
        <f t="shared" ref="G27:K27" si="10">G28</f>
        <v>667.18</v>
      </c>
      <c r="H27" s="32"/>
      <c r="I27" s="32">
        <f t="shared" si="10"/>
        <v>364</v>
      </c>
      <c r="J27" s="32"/>
      <c r="K27" s="32">
        <f t="shared" si="10"/>
        <v>303.18</v>
      </c>
      <c r="L27" s="99"/>
      <c r="M27" s="99"/>
      <c r="N27" s="100"/>
      <c r="O27" s="99"/>
      <c r="P27" s="99"/>
      <c r="Q27" s="99"/>
      <c r="R27" s="99"/>
      <c r="S27" s="99"/>
      <c r="T27" s="99"/>
      <c r="U27" s="99"/>
      <c r="V27" s="99"/>
      <c r="W27" s="114"/>
      <c r="X27" s="114"/>
      <c r="Y27" s="99"/>
      <c r="Z27" s="99"/>
      <c r="AA27" s="99"/>
      <c r="AB27" s="99"/>
      <c r="AC27" s="99"/>
      <c r="AD27" s="99"/>
      <c r="AE27" s="99"/>
      <c r="AF27" s="99"/>
      <c r="AG27" s="99"/>
      <c r="AH27" s="99"/>
      <c r="AI27" s="99"/>
      <c r="AJ27" s="99"/>
      <c r="AK27" s="99"/>
      <c r="AL27" s="99"/>
      <c r="AM27" s="99"/>
      <c r="AN27" s="99"/>
      <c r="AO27" s="99"/>
    </row>
    <row r="28" s="9" customFormat="1" ht="147" customHeight="1" spans="1:41">
      <c r="A28" s="47">
        <v>11</v>
      </c>
      <c r="B28" s="70" t="s">
        <v>205</v>
      </c>
      <c r="C28" s="70" t="s">
        <v>155</v>
      </c>
      <c r="D28" s="70" t="s">
        <v>135</v>
      </c>
      <c r="E28" s="70" t="s">
        <v>206</v>
      </c>
      <c r="F28" s="59" t="s">
        <v>207</v>
      </c>
      <c r="G28" s="68">
        <f>H28+I28+J28+K28</f>
        <v>667.18</v>
      </c>
      <c r="H28" s="68"/>
      <c r="I28" s="57">
        <v>364</v>
      </c>
      <c r="J28" s="68"/>
      <c r="K28" s="68">
        <v>303.18</v>
      </c>
      <c r="L28" s="55" t="s">
        <v>190</v>
      </c>
      <c r="M28" s="59" t="s">
        <v>208</v>
      </c>
      <c r="N28" s="102" t="s">
        <v>209</v>
      </c>
      <c r="O28" s="55">
        <v>19</v>
      </c>
      <c r="P28" s="55">
        <v>153</v>
      </c>
      <c r="Q28" s="55">
        <f>R28+S28</f>
        <v>0.5665</v>
      </c>
      <c r="R28" s="55">
        <v>0.0369</v>
      </c>
      <c r="S28" s="55">
        <v>0.5296</v>
      </c>
      <c r="T28" s="55">
        <f>U28+V28</f>
        <v>1.9201</v>
      </c>
      <c r="U28" s="55">
        <v>0.1291</v>
      </c>
      <c r="V28" s="55">
        <v>1.791</v>
      </c>
      <c r="W28" s="117" t="s">
        <v>141</v>
      </c>
      <c r="X28" s="117" t="s">
        <v>142</v>
      </c>
      <c r="Y28" s="70" t="s">
        <v>210</v>
      </c>
      <c r="Z28" s="55" t="s">
        <v>211</v>
      </c>
      <c r="AA28" s="55" t="s">
        <v>212</v>
      </c>
      <c r="AB28" s="55"/>
      <c r="AC28" s="55" t="s">
        <v>146</v>
      </c>
      <c r="AD28" s="55" t="s">
        <v>146</v>
      </c>
      <c r="AE28" s="55" t="s">
        <v>146</v>
      </c>
      <c r="AF28" s="55" t="s">
        <v>146</v>
      </c>
      <c r="AG28" s="55" t="s">
        <v>146</v>
      </c>
      <c r="AH28" s="55" t="s">
        <v>146</v>
      </c>
      <c r="AI28" s="55" t="s">
        <v>146</v>
      </c>
      <c r="AJ28" s="55" t="s">
        <v>146</v>
      </c>
      <c r="AK28" s="55" t="s">
        <v>146</v>
      </c>
      <c r="AL28" s="55" t="s">
        <v>146</v>
      </c>
      <c r="AM28" s="55" t="s">
        <v>146</v>
      </c>
      <c r="AN28" s="55" t="s">
        <v>146</v>
      </c>
      <c r="AO28" s="110"/>
    </row>
    <row r="29" s="10" customFormat="1" ht="45" customHeight="1" spans="1:41">
      <c r="A29" s="33" t="s">
        <v>47</v>
      </c>
      <c r="B29" s="34" t="s">
        <v>213</v>
      </c>
      <c r="C29" s="35"/>
      <c r="D29" s="36"/>
      <c r="E29" s="37"/>
      <c r="F29" s="38"/>
      <c r="G29" s="32">
        <f t="shared" ref="G29:K29" si="11">G30+G32+G35+G37</f>
        <v>5081.06</v>
      </c>
      <c r="H29" s="32"/>
      <c r="I29" s="32">
        <f t="shared" si="11"/>
        <v>4603.06</v>
      </c>
      <c r="J29" s="32"/>
      <c r="K29" s="53">
        <f t="shared" si="11"/>
        <v>478</v>
      </c>
      <c r="L29" s="109"/>
      <c r="M29" s="109"/>
      <c r="N29" s="109"/>
      <c r="O29" s="109"/>
      <c r="P29" s="109"/>
      <c r="Q29" s="109"/>
      <c r="R29" s="109"/>
      <c r="S29" s="109"/>
      <c r="T29" s="109"/>
      <c r="U29" s="109"/>
      <c r="V29" s="109"/>
      <c r="W29" s="119"/>
      <c r="X29" s="119"/>
      <c r="Y29" s="38"/>
      <c r="Z29" s="38"/>
      <c r="AA29" s="119"/>
      <c r="AB29" s="119"/>
      <c r="AC29" s="119"/>
      <c r="AD29" s="119"/>
      <c r="AE29" s="119"/>
      <c r="AF29" s="119"/>
      <c r="AG29" s="119"/>
      <c r="AH29" s="119"/>
      <c r="AI29" s="119"/>
      <c r="AJ29" s="119"/>
      <c r="AK29" s="119"/>
      <c r="AL29" s="119"/>
      <c r="AM29" s="119"/>
      <c r="AN29" s="119"/>
      <c r="AO29" s="119"/>
    </row>
    <row r="30" s="8" customFormat="1" ht="24" customHeight="1" spans="1:41">
      <c r="A30" s="47"/>
      <c r="B30" s="48" t="s">
        <v>214</v>
      </c>
      <c r="C30" s="49"/>
      <c r="D30" s="50"/>
      <c r="E30" s="51"/>
      <c r="F30" s="52"/>
      <c r="G30" s="32">
        <f>SUM(G31:G31)</f>
        <v>605</v>
      </c>
      <c r="H30" s="32"/>
      <c r="I30" s="32">
        <f>SUM(I31:I31)</f>
        <v>605</v>
      </c>
      <c r="J30" s="32"/>
      <c r="K30" s="32"/>
      <c r="L30" s="99"/>
      <c r="M30" s="99"/>
      <c r="N30" s="100"/>
      <c r="O30" s="99"/>
      <c r="P30" s="99"/>
      <c r="Q30" s="99"/>
      <c r="R30" s="99"/>
      <c r="S30" s="99"/>
      <c r="T30" s="99"/>
      <c r="U30" s="99"/>
      <c r="V30" s="99"/>
      <c r="W30" s="114"/>
      <c r="X30" s="114"/>
      <c r="Y30" s="99"/>
      <c r="Z30" s="99"/>
      <c r="AA30" s="99"/>
      <c r="AB30" s="99"/>
      <c r="AC30" s="99"/>
      <c r="AD30" s="99"/>
      <c r="AE30" s="99"/>
      <c r="AF30" s="99"/>
      <c r="AG30" s="99"/>
      <c r="AH30" s="99"/>
      <c r="AI30" s="99"/>
      <c r="AJ30" s="99"/>
      <c r="AK30" s="99"/>
      <c r="AL30" s="99"/>
      <c r="AM30" s="99"/>
      <c r="AN30" s="99"/>
      <c r="AO30" s="99"/>
    </row>
    <row r="31" s="9" customFormat="1" ht="174" customHeight="1" spans="1:41">
      <c r="A31" s="47">
        <v>12</v>
      </c>
      <c r="B31" s="54" t="s">
        <v>215</v>
      </c>
      <c r="C31" s="55" t="s">
        <v>134</v>
      </c>
      <c r="D31" s="70" t="s">
        <v>135</v>
      </c>
      <c r="E31" s="55" t="s">
        <v>216</v>
      </c>
      <c r="F31" s="59" t="s">
        <v>217</v>
      </c>
      <c r="G31" s="57">
        <v>605</v>
      </c>
      <c r="H31" s="57"/>
      <c r="I31" s="57">
        <v>605</v>
      </c>
      <c r="J31" s="57"/>
      <c r="K31" s="68"/>
      <c r="L31" s="55" t="s">
        <v>218</v>
      </c>
      <c r="M31" s="59" t="s">
        <v>219</v>
      </c>
      <c r="N31" s="102" t="s">
        <v>220</v>
      </c>
      <c r="O31" s="55">
        <v>3</v>
      </c>
      <c r="P31" s="55">
        <v>15</v>
      </c>
      <c r="Q31" s="55">
        <v>0.688</v>
      </c>
      <c r="R31" s="55">
        <v>0.0055</v>
      </c>
      <c r="S31" s="55">
        <v>0.6825</v>
      </c>
      <c r="T31" s="55">
        <v>2.7496</v>
      </c>
      <c r="U31" s="55">
        <v>0.0196</v>
      </c>
      <c r="V31" s="55">
        <v>2.73</v>
      </c>
      <c r="W31" s="117" t="s">
        <v>221</v>
      </c>
      <c r="X31" s="117" t="s">
        <v>222</v>
      </c>
      <c r="Y31" s="117" t="s">
        <v>221</v>
      </c>
      <c r="Z31" s="117" t="s">
        <v>222</v>
      </c>
      <c r="AA31" s="55" t="s">
        <v>223</v>
      </c>
      <c r="AB31" s="110"/>
      <c r="AC31" s="55"/>
      <c r="AD31" s="55" t="s">
        <v>146</v>
      </c>
      <c r="AE31" s="55" t="s">
        <v>146</v>
      </c>
      <c r="AF31" s="55" t="s">
        <v>146</v>
      </c>
      <c r="AG31" s="55" t="s">
        <v>146</v>
      </c>
      <c r="AH31" s="55" t="s">
        <v>146</v>
      </c>
      <c r="AI31" s="55" t="s">
        <v>146</v>
      </c>
      <c r="AJ31" s="55" t="s">
        <v>146</v>
      </c>
      <c r="AK31" s="55" t="s">
        <v>146</v>
      </c>
      <c r="AL31" s="55" t="s">
        <v>146</v>
      </c>
      <c r="AM31" s="55" t="s">
        <v>146</v>
      </c>
      <c r="AN31" s="55" t="s">
        <v>146</v>
      </c>
      <c r="AO31" s="110"/>
    </row>
    <row r="32" s="8" customFormat="1" ht="38" customHeight="1" spans="1:41">
      <c r="A32" s="47"/>
      <c r="B32" s="48" t="s">
        <v>224</v>
      </c>
      <c r="C32" s="49"/>
      <c r="D32" s="50"/>
      <c r="E32" s="51"/>
      <c r="F32" s="52"/>
      <c r="G32" s="53">
        <f t="shared" ref="G32:K32" si="12">G33+G34</f>
        <v>520</v>
      </c>
      <c r="H32" s="53"/>
      <c r="I32" s="53">
        <f t="shared" si="12"/>
        <v>42</v>
      </c>
      <c r="J32" s="53"/>
      <c r="K32" s="53">
        <f t="shared" si="12"/>
        <v>478</v>
      </c>
      <c r="L32" s="99"/>
      <c r="M32" s="99"/>
      <c r="N32" s="100"/>
      <c r="O32" s="99"/>
      <c r="P32" s="99"/>
      <c r="Q32" s="99"/>
      <c r="R32" s="99"/>
      <c r="S32" s="99"/>
      <c r="T32" s="99"/>
      <c r="U32" s="99"/>
      <c r="V32" s="99"/>
      <c r="W32" s="114"/>
      <c r="X32" s="114"/>
      <c r="Y32" s="99"/>
      <c r="Z32" s="99"/>
      <c r="AA32" s="99"/>
      <c r="AB32" s="99"/>
      <c r="AC32" s="99"/>
      <c r="AD32" s="99"/>
      <c r="AE32" s="99"/>
      <c r="AF32" s="99"/>
      <c r="AG32" s="99"/>
      <c r="AH32" s="99"/>
      <c r="AI32" s="99"/>
      <c r="AJ32" s="99"/>
      <c r="AK32" s="99"/>
      <c r="AL32" s="99"/>
      <c r="AM32" s="99"/>
      <c r="AN32" s="99"/>
      <c r="AO32" s="99"/>
    </row>
    <row r="33" s="8" customFormat="1" ht="114" customHeight="1" spans="1:41">
      <c r="A33" s="47">
        <v>13</v>
      </c>
      <c r="B33" s="78" t="s">
        <v>225</v>
      </c>
      <c r="C33" s="78" t="s">
        <v>134</v>
      </c>
      <c r="D33" s="78" t="s">
        <v>135</v>
      </c>
      <c r="E33" s="78" t="s">
        <v>226</v>
      </c>
      <c r="F33" s="79" t="s">
        <v>227</v>
      </c>
      <c r="G33" s="80">
        <v>478</v>
      </c>
      <c r="H33" s="81"/>
      <c r="I33" s="53"/>
      <c r="J33" s="53"/>
      <c r="K33" s="103">
        <v>478</v>
      </c>
      <c r="L33" s="110" t="s">
        <v>190</v>
      </c>
      <c r="M33" s="79" t="s">
        <v>228</v>
      </c>
      <c r="N33" s="79" t="s">
        <v>229</v>
      </c>
      <c r="O33" s="55">
        <v>19</v>
      </c>
      <c r="P33" s="55">
        <v>153</v>
      </c>
      <c r="Q33" s="55">
        <f>R33+S33</f>
        <v>0.5665</v>
      </c>
      <c r="R33" s="55">
        <v>0.0369</v>
      </c>
      <c r="S33" s="55">
        <v>0.5296</v>
      </c>
      <c r="T33" s="55">
        <f>U33+V33</f>
        <v>1.9201</v>
      </c>
      <c r="U33" s="55">
        <v>0.1291</v>
      </c>
      <c r="V33" s="55">
        <v>1.791</v>
      </c>
      <c r="W33" s="117" t="s">
        <v>221</v>
      </c>
      <c r="X33" s="117" t="s">
        <v>222</v>
      </c>
      <c r="Y33" s="117" t="s">
        <v>221</v>
      </c>
      <c r="Z33" s="117" t="s">
        <v>222</v>
      </c>
      <c r="AA33" s="110" t="s">
        <v>193</v>
      </c>
      <c r="AB33" s="110"/>
      <c r="AC33" s="55" t="s">
        <v>146</v>
      </c>
      <c r="AD33" s="55" t="s">
        <v>146</v>
      </c>
      <c r="AE33" s="55" t="s">
        <v>146</v>
      </c>
      <c r="AF33" s="55" t="s">
        <v>146</v>
      </c>
      <c r="AG33" s="55" t="s">
        <v>146</v>
      </c>
      <c r="AH33" s="55" t="s">
        <v>146</v>
      </c>
      <c r="AI33" s="55" t="s">
        <v>146</v>
      </c>
      <c r="AJ33" s="55" t="s">
        <v>146</v>
      </c>
      <c r="AK33" s="55" t="s">
        <v>146</v>
      </c>
      <c r="AL33" s="55" t="s">
        <v>146</v>
      </c>
      <c r="AM33" s="55" t="s">
        <v>146</v>
      </c>
      <c r="AN33" s="99"/>
      <c r="AO33" s="99"/>
    </row>
    <row r="34" s="8" customFormat="1" ht="219" customHeight="1" spans="1:41">
      <c r="A34" s="47">
        <v>14</v>
      </c>
      <c r="B34" s="70" t="s">
        <v>230</v>
      </c>
      <c r="C34" s="70" t="s">
        <v>155</v>
      </c>
      <c r="D34" s="70" t="s">
        <v>135</v>
      </c>
      <c r="E34" s="55" t="s">
        <v>231</v>
      </c>
      <c r="F34" s="59" t="s">
        <v>232</v>
      </c>
      <c r="G34" s="57">
        <v>42</v>
      </c>
      <c r="H34" s="57"/>
      <c r="I34" s="57">
        <v>42</v>
      </c>
      <c r="J34" s="57"/>
      <c r="K34" s="68"/>
      <c r="L34" s="55" t="s">
        <v>233</v>
      </c>
      <c r="M34" s="59" t="s">
        <v>234</v>
      </c>
      <c r="N34" s="102" t="s">
        <v>235</v>
      </c>
      <c r="O34" s="110"/>
      <c r="P34" s="70">
        <v>2</v>
      </c>
      <c r="Q34" s="70">
        <f>R34+S34</f>
        <v>0.1687</v>
      </c>
      <c r="R34" s="55">
        <v>0.0053</v>
      </c>
      <c r="S34" s="55">
        <v>0.1634</v>
      </c>
      <c r="T34" s="70">
        <f>U34+V34</f>
        <v>0.6588</v>
      </c>
      <c r="U34" s="55">
        <v>0.0159</v>
      </c>
      <c r="V34" s="55">
        <v>0.6429</v>
      </c>
      <c r="W34" s="117" t="s">
        <v>236</v>
      </c>
      <c r="X34" s="55" t="s">
        <v>237</v>
      </c>
      <c r="Y34" s="55" t="s">
        <v>238</v>
      </c>
      <c r="Z34" s="115" t="s">
        <v>237</v>
      </c>
      <c r="AA34" s="55" t="s">
        <v>160</v>
      </c>
      <c r="AB34" s="55"/>
      <c r="AC34" s="55" t="s">
        <v>146</v>
      </c>
      <c r="AD34" s="55" t="s">
        <v>146</v>
      </c>
      <c r="AE34" s="55" t="s">
        <v>146</v>
      </c>
      <c r="AF34" s="55" t="s">
        <v>146</v>
      </c>
      <c r="AG34" s="55" t="s">
        <v>146</v>
      </c>
      <c r="AH34" s="55" t="s">
        <v>146</v>
      </c>
      <c r="AI34" s="55" t="s">
        <v>146</v>
      </c>
      <c r="AJ34" s="55" t="s">
        <v>146</v>
      </c>
      <c r="AK34" s="55" t="s">
        <v>146</v>
      </c>
      <c r="AL34" s="55" t="s">
        <v>146</v>
      </c>
      <c r="AM34" s="55" t="s">
        <v>146</v>
      </c>
      <c r="AN34" s="99"/>
      <c r="AO34" s="99"/>
    </row>
    <row r="35" s="8" customFormat="1" ht="33" customHeight="1" spans="1:41">
      <c r="A35" s="47"/>
      <c r="B35" s="48" t="s">
        <v>239</v>
      </c>
      <c r="C35" s="50"/>
      <c r="D35" s="50"/>
      <c r="E35" s="51"/>
      <c r="F35" s="52"/>
      <c r="G35" s="32">
        <f>G36</f>
        <v>855.18</v>
      </c>
      <c r="H35" s="32"/>
      <c r="I35" s="32">
        <f>I36</f>
        <v>855.18</v>
      </c>
      <c r="J35" s="32"/>
      <c r="K35" s="32"/>
      <c r="L35" s="99"/>
      <c r="M35" s="99"/>
      <c r="N35" s="100"/>
      <c r="O35" s="99"/>
      <c r="P35" s="99"/>
      <c r="Q35" s="99"/>
      <c r="R35" s="99"/>
      <c r="S35" s="99"/>
      <c r="T35" s="99"/>
      <c r="U35" s="99"/>
      <c r="V35" s="99"/>
      <c r="W35" s="114"/>
      <c r="X35" s="114"/>
      <c r="Y35" s="99"/>
      <c r="Z35" s="99"/>
      <c r="AA35" s="99"/>
      <c r="AB35" s="99"/>
      <c r="AC35" s="99"/>
      <c r="AD35" s="99"/>
      <c r="AE35" s="99"/>
      <c r="AF35" s="99"/>
      <c r="AG35" s="99"/>
      <c r="AH35" s="99"/>
      <c r="AI35" s="99"/>
      <c r="AJ35" s="99"/>
      <c r="AK35" s="99"/>
      <c r="AL35" s="99"/>
      <c r="AM35" s="99"/>
      <c r="AN35" s="99"/>
      <c r="AO35" s="99"/>
    </row>
    <row r="36" customFormat="1" ht="220" customHeight="1" spans="1:41">
      <c r="A36" s="82">
        <v>15</v>
      </c>
      <c r="B36" s="59" t="s">
        <v>240</v>
      </c>
      <c r="C36" s="70" t="s">
        <v>155</v>
      </c>
      <c r="D36" s="70" t="s">
        <v>135</v>
      </c>
      <c r="E36" s="70" t="s">
        <v>241</v>
      </c>
      <c r="F36" s="59" t="s">
        <v>242</v>
      </c>
      <c r="G36" s="83">
        <v>855.18</v>
      </c>
      <c r="H36" s="83"/>
      <c r="I36" s="83">
        <v>855.18</v>
      </c>
      <c r="J36" s="111"/>
      <c r="K36" s="111"/>
      <c r="L36" s="55" t="s">
        <v>243</v>
      </c>
      <c r="M36" s="59" t="s">
        <v>184</v>
      </c>
      <c r="N36" s="102" t="s">
        <v>185</v>
      </c>
      <c r="O36" s="55">
        <v>3</v>
      </c>
      <c r="P36" s="55">
        <v>15</v>
      </c>
      <c r="Q36" s="55">
        <v>0.688</v>
      </c>
      <c r="R36" s="55">
        <v>0.0055</v>
      </c>
      <c r="S36" s="55">
        <v>0.6825</v>
      </c>
      <c r="T36" s="55">
        <v>2.7496</v>
      </c>
      <c r="U36" s="55">
        <v>0.0196</v>
      </c>
      <c r="V36" s="55">
        <v>2.73</v>
      </c>
      <c r="W36" s="55" t="s">
        <v>141</v>
      </c>
      <c r="X36" s="117" t="s">
        <v>142</v>
      </c>
      <c r="Y36" s="55" t="s">
        <v>186</v>
      </c>
      <c r="Z36" s="117" t="s">
        <v>187</v>
      </c>
      <c r="AA36" s="111"/>
      <c r="AB36" s="111"/>
      <c r="AC36" s="55" t="s">
        <v>146</v>
      </c>
      <c r="AD36" s="55" t="s">
        <v>146</v>
      </c>
      <c r="AE36" s="55" t="s">
        <v>146</v>
      </c>
      <c r="AF36" s="55" t="s">
        <v>146</v>
      </c>
      <c r="AG36" s="55" t="s">
        <v>146</v>
      </c>
      <c r="AH36" s="55" t="s">
        <v>146</v>
      </c>
      <c r="AI36" s="55" t="s">
        <v>146</v>
      </c>
      <c r="AJ36" s="55" t="s">
        <v>146</v>
      </c>
      <c r="AK36" s="55" t="s">
        <v>146</v>
      </c>
      <c r="AL36" s="55" t="s">
        <v>146</v>
      </c>
      <c r="AM36" s="55" t="s">
        <v>146</v>
      </c>
      <c r="AN36" s="55" t="s">
        <v>146</v>
      </c>
      <c r="AO36" s="111"/>
    </row>
    <row r="37" s="8" customFormat="1" ht="52" customHeight="1" spans="1:41">
      <c r="A37" s="47"/>
      <c r="B37" s="48" t="s">
        <v>244</v>
      </c>
      <c r="C37" s="49"/>
      <c r="D37" s="50"/>
      <c r="E37" s="51"/>
      <c r="F37" s="52"/>
      <c r="G37" s="32">
        <f>SUM(G38:G41)</f>
        <v>3100.88</v>
      </c>
      <c r="H37" s="32"/>
      <c r="I37" s="32">
        <f>SUM(I38:I41)</f>
        <v>3100.88</v>
      </c>
      <c r="J37" s="32"/>
      <c r="K37" s="32"/>
      <c r="L37" s="99"/>
      <c r="M37" s="99"/>
      <c r="N37" s="100"/>
      <c r="O37" s="99"/>
      <c r="P37" s="99"/>
      <c r="Q37" s="99"/>
      <c r="R37" s="99"/>
      <c r="S37" s="99"/>
      <c r="T37" s="99"/>
      <c r="U37" s="99"/>
      <c r="V37" s="99"/>
      <c r="W37" s="114"/>
      <c r="X37" s="114"/>
      <c r="Y37" s="99"/>
      <c r="Z37" s="99"/>
      <c r="AA37" s="99"/>
      <c r="AB37" s="99"/>
      <c r="AC37" s="99"/>
      <c r="AD37" s="99"/>
      <c r="AE37" s="99"/>
      <c r="AF37" s="99"/>
      <c r="AG37" s="99"/>
      <c r="AH37" s="99"/>
      <c r="AI37" s="99"/>
      <c r="AJ37" s="99"/>
      <c r="AK37" s="99"/>
      <c r="AL37" s="99"/>
      <c r="AM37" s="99"/>
      <c r="AN37" s="99"/>
      <c r="AO37" s="99"/>
    </row>
    <row r="38" s="8" customFormat="1" ht="197" customHeight="1" spans="1:41">
      <c r="A38" s="47">
        <v>16</v>
      </c>
      <c r="B38" s="78" t="s">
        <v>245</v>
      </c>
      <c r="C38" s="78" t="s">
        <v>246</v>
      </c>
      <c r="D38" s="78" t="s">
        <v>135</v>
      </c>
      <c r="E38" s="78" t="s">
        <v>247</v>
      </c>
      <c r="F38" s="79" t="s">
        <v>248</v>
      </c>
      <c r="G38" s="80">
        <v>567</v>
      </c>
      <c r="H38" s="47"/>
      <c r="I38" s="74">
        <v>567</v>
      </c>
      <c r="J38" s="47"/>
      <c r="K38" s="47"/>
      <c r="L38" s="55" t="s">
        <v>249</v>
      </c>
      <c r="M38" s="56" t="s">
        <v>250</v>
      </c>
      <c r="N38" s="79" t="s">
        <v>251</v>
      </c>
      <c r="O38" s="78"/>
      <c r="P38" s="78">
        <v>10</v>
      </c>
      <c r="Q38" s="78">
        <v>0.5568</v>
      </c>
      <c r="R38" s="78"/>
      <c r="S38" s="110">
        <v>0.5568</v>
      </c>
      <c r="T38" s="110">
        <v>1.5504</v>
      </c>
      <c r="U38" s="110"/>
      <c r="V38" s="110">
        <v>1.5504</v>
      </c>
      <c r="W38" s="78" t="s">
        <v>252</v>
      </c>
      <c r="X38" s="114"/>
      <c r="Y38" s="78" t="s">
        <v>253</v>
      </c>
      <c r="Z38" s="99"/>
      <c r="AA38" s="55" t="s">
        <v>254</v>
      </c>
      <c r="AB38" s="99"/>
      <c r="AC38" s="55" t="s">
        <v>146</v>
      </c>
      <c r="AD38" s="55" t="s">
        <v>146</v>
      </c>
      <c r="AE38" s="55" t="s">
        <v>146</v>
      </c>
      <c r="AF38" s="55" t="s">
        <v>146</v>
      </c>
      <c r="AG38" s="55" t="s">
        <v>146</v>
      </c>
      <c r="AH38" s="55" t="s">
        <v>146</v>
      </c>
      <c r="AI38" s="55" t="s">
        <v>146</v>
      </c>
      <c r="AJ38" s="55" t="s">
        <v>146</v>
      </c>
      <c r="AK38" s="55" t="s">
        <v>146</v>
      </c>
      <c r="AL38" s="55" t="s">
        <v>146</v>
      </c>
      <c r="AM38" s="55" t="s">
        <v>146</v>
      </c>
      <c r="AN38" s="99"/>
      <c r="AO38" s="99"/>
    </row>
    <row r="39" s="9" customFormat="1" ht="257" customHeight="1" spans="1:41">
      <c r="A39" s="47">
        <v>17</v>
      </c>
      <c r="B39" s="59" t="s">
        <v>255</v>
      </c>
      <c r="C39" s="70" t="s">
        <v>155</v>
      </c>
      <c r="D39" s="70" t="s">
        <v>135</v>
      </c>
      <c r="E39" s="70" t="s">
        <v>206</v>
      </c>
      <c r="F39" s="59" t="s">
        <v>256</v>
      </c>
      <c r="G39" s="84">
        <v>259.88</v>
      </c>
      <c r="H39" s="68"/>
      <c r="I39" s="68">
        <v>259.88</v>
      </c>
      <c r="J39" s="68"/>
      <c r="K39" s="68"/>
      <c r="L39" s="55" t="s">
        <v>50</v>
      </c>
      <c r="M39" s="59" t="s">
        <v>257</v>
      </c>
      <c r="N39" s="102" t="s">
        <v>258</v>
      </c>
      <c r="O39" s="112">
        <v>19</v>
      </c>
      <c r="P39" s="112">
        <v>153</v>
      </c>
      <c r="Q39" s="112">
        <f>R39+S39</f>
        <v>0.1653</v>
      </c>
      <c r="R39" s="70">
        <v>0.0369</v>
      </c>
      <c r="S39" s="70">
        <v>0.1284</v>
      </c>
      <c r="T39" s="70">
        <f>U39+V39</f>
        <v>0.6218</v>
      </c>
      <c r="U39" s="55">
        <v>0.1291</v>
      </c>
      <c r="V39" s="55">
        <v>0.4927</v>
      </c>
      <c r="W39" s="55" t="s">
        <v>141</v>
      </c>
      <c r="X39" s="117" t="s">
        <v>142</v>
      </c>
      <c r="Y39" s="55" t="s">
        <v>259</v>
      </c>
      <c r="Z39" s="55" t="s">
        <v>260</v>
      </c>
      <c r="AA39" s="55" t="s">
        <v>160</v>
      </c>
      <c r="AB39" s="55"/>
      <c r="AC39" s="55"/>
      <c r="AD39" s="55" t="s">
        <v>146</v>
      </c>
      <c r="AE39" s="55" t="s">
        <v>146</v>
      </c>
      <c r="AF39" s="55" t="s">
        <v>146</v>
      </c>
      <c r="AG39" s="55" t="s">
        <v>146</v>
      </c>
      <c r="AH39" s="55" t="s">
        <v>146</v>
      </c>
      <c r="AI39" s="55" t="s">
        <v>146</v>
      </c>
      <c r="AJ39" s="55" t="s">
        <v>146</v>
      </c>
      <c r="AK39" s="55" t="s">
        <v>146</v>
      </c>
      <c r="AL39" s="55"/>
      <c r="AM39" s="55"/>
      <c r="AN39" s="55"/>
      <c r="AO39" s="110"/>
    </row>
    <row r="40" s="9" customFormat="1" ht="318" customHeight="1" spans="1:41">
      <c r="A40" s="47">
        <v>18</v>
      </c>
      <c r="B40" s="59" t="s">
        <v>261</v>
      </c>
      <c r="C40" s="70" t="s">
        <v>155</v>
      </c>
      <c r="D40" s="70" t="s">
        <v>135</v>
      </c>
      <c r="E40" s="70" t="s">
        <v>262</v>
      </c>
      <c r="F40" s="59" t="s">
        <v>263</v>
      </c>
      <c r="G40" s="85">
        <v>2114</v>
      </c>
      <c r="H40" s="86"/>
      <c r="I40" s="85">
        <v>2114</v>
      </c>
      <c r="J40" s="85"/>
      <c r="K40" s="84"/>
      <c r="L40" s="55" t="s">
        <v>50</v>
      </c>
      <c r="M40" s="59" t="s">
        <v>264</v>
      </c>
      <c r="N40" s="102" t="s">
        <v>265</v>
      </c>
      <c r="O40" s="55"/>
      <c r="P40" s="55">
        <v>23</v>
      </c>
      <c r="Q40" s="55">
        <f>R40+S40</f>
        <v>0.8633</v>
      </c>
      <c r="R40" s="55">
        <f>0.003+0.0073</f>
        <v>0.0103</v>
      </c>
      <c r="S40" s="120">
        <v>0.853</v>
      </c>
      <c r="T40" s="55">
        <f>U40+V40</f>
        <v>3.2644</v>
      </c>
      <c r="U40" s="55">
        <f>0.0126+0.0246</f>
        <v>0.0372</v>
      </c>
      <c r="V40" s="55">
        <v>3.2272</v>
      </c>
      <c r="W40" s="55" t="s">
        <v>266</v>
      </c>
      <c r="X40" s="55" t="s">
        <v>267</v>
      </c>
      <c r="Y40" s="55" t="s">
        <v>268</v>
      </c>
      <c r="Z40" s="55" t="s">
        <v>267</v>
      </c>
      <c r="AA40" s="55" t="s">
        <v>160</v>
      </c>
      <c r="AB40" s="55"/>
      <c r="AC40" s="55"/>
      <c r="AD40" s="55" t="s">
        <v>146</v>
      </c>
      <c r="AE40" s="55" t="s">
        <v>146</v>
      </c>
      <c r="AF40" s="55" t="s">
        <v>146</v>
      </c>
      <c r="AG40" s="55" t="s">
        <v>146</v>
      </c>
      <c r="AH40" s="55" t="s">
        <v>146</v>
      </c>
      <c r="AI40" s="55" t="s">
        <v>146</v>
      </c>
      <c r="AJ40" s="55" t="s">
        <v>146</v>
      </c>
      <c r="AK40" s="55" t="s">
        <v>146</v>
      </c>
      <c r="AL40" s="55" t="s">
        <v>146</v>
      </c>
      <c r="AM40" s="55" t="s">
        <v>146</v>
      </c>
      <c r="AN40" s="55" t="s">
        <v>146</v>
      </c>
      <c r="AO40" s="110"/>
    </row>
    <row r="41" ht="261" customHeight="1" spans="1:40">
      <c r="A41" s="33">
        <v>19</v>
      </c>
      <c r="B41" s="59" t="s">
        <v>269</v>
      </c>
      <c r="C41" s="55" t="s">
        <v>155</v>
      </c>
      <c r="D41" s="59">
        <v>2022</v>
      </c>
      <c r="E41" s="55" t="s">
        <v>270</v>
      </c>
      <c r="F41" s="59" t="s">
        <v>271</v>
      </c>
      <c r="G41" s="55">
        <v>160</v>
      </c>
      <c r="H41" s="55"/>
      <c r="I41" s="55">
        <v>160</v>
      </c>
      <c r="J41" s="55"/>
      <c r="K41" s="55"/>
      <c r="L41" s="55" t="s">
        <v>68</v>
      </c>
      <c r="M41" s="59" t="s">
        <v>272</v>
      </c>
      <c r="N41" s="102" t="s">
        <v>272</v>
      </c>
      <c r="O41" s="55">
        <v>1</v>
      </c>
      <c r="P41" s="59">
        <v>3</v>
      </c>
      <c r="Q41" s="59">
        <v>0.24</v>
      </c>
      <c r="R41" s="59">
        <v>0.01</v>
      </c>
      <c r="S41" s="59">
        <v>0.23</v>
      </c>
      <c r="T41" s="59">
        <v>0.9</v>
      </c>
      <c r="U41" s="59">
        <v>0.03</v>
      </c>
      <c r="V41" s="59">
        <v>0.87</v>
      </c>
      <c r="W41" s="59" t="s">
        <v>273</v>
      </c>
      <c r="X41" s="59" t="s">
        <v>274</v>
      </c>
      <c r="Y41" s="59" t="s">
        <v>275</v>
      </c>
      <c r="Z41" s="59" t="s">
        <v>276</v>
      </c>
      <c r="AA41" s="55" t="s">
        <v>277</v>
      </c>
      <c r="AB41" s="59"/>
      <c r="AC41" s="59"/>
      <c r="AD41" s="111"/>
      <c r="AE41" s="111"/>
      <c r="AF41" s="111" t="s">
        <v>146</v>
      </c>
      <c r="AG41" s="111" t="s">
        <v>146</v>
      </c>
      <c r="AH41" s="111" t="s">
        <v>146</v>
      </c>
      <c r="AI41" s="111"/>
      <c r="AJ41" s="111"/>
      <c r="AK41" s="111"/>
      <c r="AL41" s="111"/>
      <c r="AM41" s="111"/>
      <c r="AN41" s="111"/>
    </row>
    <row r="42" customFormat="1" ht="14.4" spans="1:41">
      <c r="A42" s="11"/>
      <c r="B42" s="12"/>
      <c r="C42" s="12"/>
      <c r="D42" s="12"/>
      <c r="E42" s="12"/>
      <c r="F42" s="13"/>
      <c r="G42" s="14"/>
      <c r="H42" s="12"/>
      <c r="I42" s="12"/>
      <c r="J42" s="12"/>
      <c r="K42" s="12"/>
      <c r="L42" s="12"/>
      <c r="M42" s="12"/>
      <c r="N42" s="15"/>
      <c r="O42" s="12"/>
      <c r="P42" s="12"/>
      <c r="Q42" s="12"/>
      <c r="R42" s="12"/>
      <c r="S42" s="12"/>
      <c r="T42" s="12"/>
      <c r="U42" s="12"/>
      <c r="V42" s="12"/>
      <c r="W42" s="16"/>
      <c r="X42" s="16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12"/>
      <c r="AN42" s="12"/>
      <c r="AO42" s="12"/>
    </row>
  </sheetData>
  <autoFilter ref="A1:AB42">
    <extLst/>
  </autoFilter>
  <mergeCells count="44">
    <mergeCell ref="A1:B1"/>
    <mergeCell ref="A2:AB2"/>
    <mergeCell ref="AA3:AB3"/>
    <mergeCell ref="G4:K4"/>
    <mergeCell ref="M4:V4"/>
    <mergeCell ref="W4:X4"/>
    <mergeCell ref="Y4:Z4"/>
    <mergeCell ref="AC4:AO4"/>
    <mergeCell ref="O5:P5"/>
    <mergeCell ref="Q5:S5"/>
    <mergeCell ref="T5:V5"/>
    <mergeCell ref="A7:F7"/>
    <mergeCell ref="B8:E8"/>
    <mergeCell ref="B9:E9"/>
    <mergeCell ref="B10:E10"/>
    <mergeCell ref="B12:E12"/>
    <mergeCell ref="B14:E14"/>
    <mergeCell ref="B16:E16"/>
    <mergeCell ref="B17:E17"/>
    <mergeCell ref="B19:E19"/>
    <mergeCell ref="B20:E20"/>
    <mergeCell ref="B27:E27"/>
    <mergeCell ref="B29:E29"/>
    <mergeCell ref="B30:E30"/>
    <mergeCell ref="B32:E32"/>
    <mergeCell ref="B35:E35"/>
    <mergeCell ref="B37:E37"/>
    <mergeCell ref="A4:A6"/>
    <mergeCell ref="B4:B6"/>
    <mergeCell ref="B21:B26"/>
    <mergeCell ref="C4:C6"/>
    <mergeCell ref="D4:D6"/>
    <mergeCell ref="E4:E6"/>
    <mergeCell ref="F4:F6"/>
    <mergeCell ref="G5:G6"/>
    <mergeCell ref="H5:H6"/>
    <mergeCell ref="I5:I6"/>
    <mergeCell ref="J5:J6"/>
    <mergeCell ref="K5:K6"/>
    <mergeCell ref="L4:L6"/>
    <mergeCell ref="M5:M6"/>
    <mergeCell ref="N5:N6"/>
    <mergeCell ref="AA4:AA5"/>
    <mergeCell ref="AB4:AB5"/>
  </mergeCells>
  <pageMargins left="0.511805555555556" right="0.0784722222222222" top="0.393055555555556" bottom="0.354166666666667" header="0.314583333333333" footer="0.236111111111111"/>
  <pageSetup paperSize="8" scale="70" orientation="landscape" horizontalDpi="600"/>
  <headerFooter/>
  <colBreaks count="1" manualBreakCount="1">
    <brk id="28" max="1048575" man="1"/>
  </col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  民乐县（区）统筹整合资金计划表</vt:lpstr>
      <vt:lpstr>2022年统筹整合财政涉农资金项目计划表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鲁娟</cp:lastModifiedBy>
  <dcterms:created xsi:type="dcterms:W3CDTF">2016-07-11T03:13:00Z</dcterms:created>
  <cp:lastPrinted>2022-03-07T01:42:00Z</cp:lastPrinted>
  <dcterms:modified xsi:type="dcterms:W3CDTF">2022-11-07T02:27:09Z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KSORubyTemplateID" linkTarget="0">
    <vt:lpwstr>14</vt:lpwstr>
  </property>
  <property fmtid="{D5CDD505-2E9C-101B-9397-08002B2CF9AE}" pid="4" name="ICV">
    <vt:lpwstr>F0132DF78D024394A55FC5E9E4EAFB6F</vt:lpwstr>
  </property>
</Properties>
</file>