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3年项目库项目表 (2)" sheetId="13" r:id="rId1"/>
    <sheet name="2023年项目库项目表" sheetId="11" state="hidden" r:id="rId2"/>
    <sheet name="统计表" sheetId="12" state="hidden" r:id="rId3"/>
  </sheets>
  <definedNames>
    <definedName name="_xlnm.Print_Titles" localSheetId="1">'2023年项目库项目表'!$1:$9</definedName>
    <definedName name="_xlnm.Print_Titles" localSheetId="0">'2023年项目库项目表 (2)'!$1:$9</definedName>
  </definedNames>
  <calcPr calcId="144525"/>
</workbook>
</file>

<file path=xl/sharedStrings.xml><?xml version="1.0" encoding="utf-8"?>
<sst xmlns="http://schemas.openxmlformats.org/spreadsheetml/2006/main" count="623" uniqueCount="262">
  <si>
    <t>附件3：</t>
  </si>
  <si>
    <t>民乐县2023年巩固拓展脱贫攻坚成果和乡村振兴项目库项目表</t>
  </si>
  <si>
    <t>填报单位（公章）：</t>
  </si>
  <si>
    <t>填报人：</t>
  </si>
  <si>
    <t>联系电话：</t>
  </si>
  <si>
    <t>填报日期：</t>
  </si>
  <si>
    <t>序号</t>
  </si>
  <si>
    <t>项目名称</t>
  </si>
  <si>
    <t>建设
性质（新建或续建）</t>
  </si>
  <si>
    <t>建设
起止
年限</t>
  </si>
  <si>
    <t>建设
地点（以乡镇为单位细化到村）</t>
  </si>
  <si>
    <t>建设内容与规模</t>
  </si>
  <si>
    <t>投资
估算
（万元）</t>
  </si>
  <si>
    <t>绩效目标</t>
  </si>
  <si>
    <t>项目
主管
单位</t>
  </si>
  <si>
    <t>项目
实施
单位</t>
  </si>
  <si>
    <t>入库
时间</t>
  </si>
  <si>
    <t>项目效益情况</t>
  </si>
  <si>
    <t>利益联结机制</t>
  </si>
  <si>
    <t>受益村数
（个）</t>
  </si>
  <si>
    <t>受益户数
（万户）</t>
  </si>
  <si>
    <t>受益人数
（万人）</t>
  </si>
  <si>
    <t>脱贫村</t>
  </si>
  <si>
    <t>其他村</t>
  </si>
  <si>
    <t>小计</t>
  </si>
  <si>
    <t>脱贫户
（含监测对象）</t>
  </si>
  <si>
    <t>其他农户</t>
  </si>
  <si>
    <t>脱贫人口数
（含监测对象）</t>
  </si>
  <si>
    <t>其他人口数</t>
  </si>
  <si>
    <t>一、产业发展</t>
  </si>
  <si>
    <t>肉羊育繁推一体化建设项目</t>
  </si>
  <si>
    <t>新建</t>
  </si>
  <si>
    <t>2023.1-2023.12</t>
  </si>
  <si>
    <t>华瑞农业</t>
  </si>
  <si>
    <t>2023年建设1万只华瑞农业核心育种场，总占地面积1000亩，修建标准化圈舍16栋37800平方米，配套设施设备1000多台套，种羊总存栏达到10000只，其中能繁育基础母羊达到8000只，后备母羊达到2000只，纯繁澳白、萨福克、东孚里生终端杂交父本1500只，每年为扩繁中心提供藏湖、滩湖二元杂交母羊10000只。</t>
  </si>
  <si>
    <t>每年育肥出栏肉羊100000只，实现销售收入15000万元，实现利润2250万元。繁育中心带动全县扩繁专业合作社30户，每户实现销售收入200万元，收益50万元；育肥养殖户0.2万户，吸纳劳动力0.2万人，每户实现收入10万元。</t>
  </si>
  <si>
    <t>以公司为龙头，采取核心育种公司+扩繁中心（繁育专业合作社、繁育户）+育肥基地（育肥合作社、育肥户）+加工销售利益联动机制，通过机械化、自动化、智能化设施设备配套生产技术及现代繁育育肥技术推广，在全县建立肉羊“三级三元杂交”繁育育肥生产体系和产加销服一体化服务体系</t>
  </si>
  <si>
    <t>民乐县农业农村局</t>
  </si>
  <si>
    <t>甘肃华瑞农业股份有限公司</t>
  </si>
  <si>
    <t>民乐县粮食物资仓储加工物流产业园项目</t>
  </si>
  <si>
    <t>民乐县工业园区</t>
  </si>
  <si>
    <t>1、建设占地3400亩的农产品烘干仓储加工产业项目
2、小麦面粉车间年加工小麦15万吨，生产各种面粉11.1万吨，副产品麸皮3万吨；谷朊粉生产线年产谷朊粉0.91万吨
3、建设蔬菜加工厂及实时气象系统、蔬菜检测中心和科技开发中心,12000平方米蔬菜物流配送中心</t>
  </si>
  <si>
    <t>项目建成后，创建现代粮食储运体系，推进粮食储备建设，快速畅通的完成粮食运转，减少粮食损耗，可直接或间接增加就业人员数百人，能解决项目区剩余劳动力的就业问题，有利于提高民众生活水平；项目实施后将带动当地及周边地区相关行业的发展，促进工业园区及县城经济的发展和产业结构调整升级。</t>
  </si>
  <si>
    <t>项目建成后，资产确权后权属归民乐县裕振投资开发有限责任公司所有，资产以租赁或自营形式产生效益，建立与农户密切的利益联结机制，可直接或间接增加就业人员数百人，年增加收入2000万元，大幅度提升我县粮食等农作物的储鲜能力，每年可烘干小麦约3.72万吨，烘干玉米9.45万吨，可储存4万吨农产品，极大程度提高了农民在晾晒过程中的损耗，减少了农民的损失。</t>
  </si>
  <si>
    <t>民乐县裕振投资开发有限责任公司</t>
  </si>
  <si>
    <t>民乐县“3区3镇30村”乡村振兴示范项目（一期）（民乐县南古镇气调库建设项目）</t>
  </si>
  <si>
    <t>民乐县南古镇</t>
  </si>
  <si>
    <t>本工程南古镇新建 2 万吨气调库 1 座，占地面积为 55970 平方米，建筑面积为9606.24 平方米。</t>
  </si>
  <si>
    <t>大幅度提升我县马铃薯鲜储能力，极大的改善马铃薯收购、销售条件，增加马铃薯种植效益，助推全县马铃薯产业发展</t>
  </si>
  <si>
    <t>项目建成后，资产确权后权属归民乐县裕振投资开发有限责任公司所有，资产以租赁或自营形式产生效益，建立与农户密切的利益联结机制，项目实施后在壮大村集体经济的同时促进农户增收。项目以储藏2万吨马铃薯，可有效延长销售、加工时限，反季节销售，每吨可增加收入800元左右，年增加收入1600万元。大幅度提升我县马铃薯鲜储能力，极大的改善马铃薯收购、销售条件，增加马铃薯种植效益，助推地马铃薯产业可持续发展。</t>
  </si>
  <si>
    <t>支持马铃薯产业发展</t>
  </si>
  <si>
    <t>各镇、村</t>
  </si>
  <si>
    <t xml:space="preserve">
1.支持发展壮大特色优势产业，打造中药材、马铃薯、高原夏菜育种育苗及规模化标准化种植示范基地，建成脱毒种薯面积5万亩，向本地种子管理机构备案的经营主体，并形成联农带农机制，每亩补助200元，补助资金1000万元；
2.与本县马铃薯加工企业签订合同并交售马铃薯的县内经营主体，每吨补助资金100元（经营主体80元，村集体20元）。共有县内经营主体与种植户签订订单并交售马铃薯约10万吨，补助资金1000万元。
</t>
  </si>
  <si>
    <t>推动马铃薯产业规范化种植和发展，增强企业的带动能力和市场竞争力，辐射带动马铃薯产业的发展壮大，增加经济收入。</t>
  </si>
  <si>
    <t>新建规模化种植基地15个，种植面积15000亩，每个基地联农带农达到50户以上，务工收入达20万元以上，通过产业带动，项目奖补等方式，使经营主体大幅度提升我县马铃薯鲜储、销售能力，极大的改善马铃薯收购、销售条件，增加马铃薯种植效益。通过联农带农机制建立，进一步拓宽农户务的就业渠道，增加务工收入，助推全县马铃薯产业可持续发展。</t>
  </si>
  <si>
    <t>支持粮食生产</t>
  </si>
  <si>
    <t>对连片种植小麦50亩以上的经营主体，每亩给与17.63元的补贴，2023年预种植小麦283744亩，补助资金500万元。</t>
  </si>
  <si>
    <t>健全种粮收益保障机制，调动经营主体种粮积极性，稳步扩大粮食种植面积。</t>
  </si>
  <si>
    <t>支持草畜产业发展</t>
  </si>
  <si>
    <t>各镇</t>
  </si>
  <si>
    <r>
      <rPr>
        <sz val="12"/>
        <rFont val="仿宋_GB2312"/>
        <charset val="134"/>
      </rPr>
      <t>1.对新改扩建扣棚面积达到1500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以上，且配套建设粪污无害化处理设施的规模养殖场，每个一次性补助10万元。
2.对全县养殖良种基础母牛20头以上的养殖户，每头良种基础母牛给予500元补贴。</t>
    </r>
  </si>
  <si>
    <t>鼓励企业专业合作社及农户发展养殖业，扩大生产规模，增加养殖业收入。</t>
  </si>
  <si>
    <t>鼓励企业专业合作社及农户发展养殖业，扩大生产规模，以带动代养或技术指导等方式，并签订联农带农合同，新建扩建养殖场带动农户10户以上，养殖户带动农户5户以上，使经营主体在自我发展的同时建立联农带农机制，不断增加养殖业收入。</t>
  </si>
  <si>
    <t>县农业农村局</t>
  </si>
  <si>
    <t>农业保险补助</t>
  </si>
  <si>
    <t>民乐县按照“能保尽保、愿保必保”的原则和“对有投保意愿脱贫户和边缘户的主要增收产业全覆盖”要求，为有投保意愿的农户全面落实种养产业综合保险，确保脱贫户和监测户全覆盖，提供稳定增收的保障。2023年农业保险县级配套资金800万元。</t>
  </si>
  <si>
    <t>进一步保障农业的正常发展，提高农业经济效益，降低农业风险。</t>
  </si>
  <si>
    <t>国营民乐县六坝林场文冠果栽培试验示范基地建设项目</t>
  </si>
  <si>
    <t>国营民乐县民乐县六坝林场</t>
  </si>
  <si>
    <t>建设文冠果示范基地500亩，栽植文冠果55000株。</t>
  </si>
  <si>
    <t>项目建成市场前景好，发展潜力大，将为我县经济林产业的发展起到较好的示范带动作用，辐射带动经济林产业向商品化、专业化、标准化方向发展，以达到农民增收的目的，对实现农业优质、高效、节水的可持续发展具有重要作用。</t>
  </si>
  <si>
    <t>发展木本油料能源林基地，有利于改变生态环境，提高生活质量，而且对改善区域生态环境，调整林业产业结构，促进农民增收，提供高效清洁生物质能源，催生新型绿色新能源产业具有重要的现实意义。</t>
  </si>
  <si>
    <t>0.o1</t>
  </si>
  <si>
    <t>民乐县林业和草原局</t>
  </si>
  <si>
    <t>国营民乐县六坝林场</t>
  </si>
  <si>
    <t>民乐县北滩林场乡土树种育苗基地建设项目</t>
  </si>
  <si>
    <t>民乐县北滩林场</t>
  </si>
  <si>
    <t>培育乡土树种青海云杉、樟子松、优质杏100亩，完成土地平整100亩，维修管网1000米。</t>
  </si>
  <si>
    <t>大力发展荒漠高效生态产业，促进林场产业化发展，带动周边农户增加收入，达到生态效益和经济效益相结合的生态建设产业化、产业发展生态化的目的</t>
  </si>
  <si>
    <t>以林场产业化发展，带动周边农户增加收入，实现生态建设产业化，产业发展生态化。</t>
  </si>
  <si>
    <t>小额信贷贴息</t>
  </si>
  <si>
    <t>各镇村</t>
  </si>
  <si>
    <t>脱贫助力贷贴息资金38.93万元；扶贫小额信贷贴息资金235.05万元，脱贫人口小额信贷在持续发放中，预测至2022年末需贴息资金393.2万元，以上三项贷款预测共需贴息资金700万元。</t>
  </si>
  <si>
    <t>满足脱贫人口小额信贷需求，支持已脱贫户发展生产，增加收入，实现稳步脱贫。</t>
  </si>
  <si>
    <t>为进一步规范小额信贷模式，对采取户贷户用自我发展的贷款户，引导、支持提高产业发展规模和经济效益；对采取户贷户用合伙发展的贷款户，通过务工就业、产销对接等方式。灵活运用续贷、展期、延期等政策工具，为承贷户发展生产经营提供资金支持。</t>
  </si>
  <si>
    <t>农商银行民乐支行</t>
  </si>
  <si>
    <t>二、乡村建设行动</t>
  </si>
  <si>
    <t>省级乡村示范村建设</t>
  </si>
  <si>
    <t>对全县10个省级乡村建设示范村按照省级3大类（基础设施建设、基本公共服务、乡村治理和精神文明建设）23项指标创建补齐短板弱项，根据工程进度验收，每村补助100万元，补助资金1000万元。</t>
  </si>
  <si>
    <t>加快农业产业化发展，提升乡村治理能力，增加农民的就业渠道和村集体经济收入，实现巩固拓展脱贫攻坚与乡村振兴的有效衔接。</t>
  </si>
  <si>
    <t>10个镇</t>
  </si>
  <si>
    <t>10个村</t>
  </si>
  <si>
    <t>人居环境整治及垃圾中转站维修</t>
  </si>
  <si>
    <t>对全县10个镇所辖行政村人居环境整治及垃圾中转站维修。其中新天镇、南古镇、洪水镇、六坝镇、民联镇、南丰镇每镇补助30万元；永固镇、三堡镇、顺化镇、丰乐镇每镇补助20万元，共补助资金260万元。</t>
  </si>
  <si>
    <t>持续加大人居环境整治力度，拆除旧棚圈及残垣断壁，整治农村通村道路、渠道沟沿、沿路沿线等重点区域，清理农户房前屋后生产生活垃圾，健全完善相应的小型环卫设施及长效机制，达到宜居宜业美丽生态村庄。</t>
  </si>
  <si>
    <t>以开展人居环境整治攻坚行动为依托，加大资金投入力度和基础设施建设力度，以无垃圾、无污水、无污染为目标，按照户集、村收、镇转运、县处理的垃圾处理模式，明确了镇、村清理整治垃圾及农村环境卫生工作的主体责任，清理农户房前屋后生活垃圾，形成以镇总协调、村负总责、村民小组和群众齐参与的管理机制，全面通村道路、渠道沟沿、沿路沿线等重点区域环境整治，实现全面覆盖、长效管理、保持常态。同时，不断建立完善人居环境卫生管理、考核奖惩、保洁人员管理等配套制度，使环卫工作步入制度化、长效化管理轨道。</t>
  </si>
  <si>
    <t>172个村</t>
  </si>
  <si>
    <t>人饮管网改造</t>
  </si>
  <si>
    <t>新天镇   周路村    永固镇   西村      南丰镇   马营村</t>
  </si>
  <si>
    <t>1.对新天镇周路村人饮管网改造4.45公里，每公里补助0.9万元；2.永固镇西村自来水村级管网改造4公里，补助资金3.6万元。3.南丰镇马营村改建各类管道18.56km,检查井12座，更换入户水表442套，补助资金69万元。</t>
  </si>
  <si>
    <t>进一步改善供水条件，解决群众饮水困难。</t>
  </si>
  <si>
    <t>工程实施后，可优化项目区供水格局，稳步提升2.4758万农村人口的饮水安全保障能力。</t>
  </si>
  <si>
    <t>水务局新天镇
永固镇
南丰镇</t>
  </si>
  <si>
    <t>新天镇周路村    永固镇西村      南丰镇马营村</t>
  </si>
  <si>
    <t>产业配套的灌溉设施建设</t>
  </si>
  <si>
    <t>南丰镇   黑山村    新天镇   闫户村    六坝镇   铨将村    四坝村          丰乐镇   白庙村    民联镇   张明村    顾寨村</t>
  </si>
  <si>
    <t xml:space="preserve">修建渠系20.5公里，每公里补助18万元，其中：南丰镇黑山村3.2公里，新天镇闫户村3.2公里，六坝镇铨将村1.1公里，六坝镇四坝村3.8公里，丰乐镇白庙村4.6公里，民联镇张明村渠系建设1.5公里、振兴组0.4公里，合计1.9公里， 顾寨村渠系建设2.7公里。     </t>
  </si>
  <si>
    <t>实施高效节水，改善灌溉条件，增加灌溉面积，提高农民收入。</t>
  </si>
  <si>
    <t>通过灌溉设施建设，输水能力和灌溉效益上升30%。</t>
  </si>
  <si>
    <t>水务局南丰镇
新天镇六坝镇丰乐镇民联镇</t>
  </si>
  <si>
    <t>黑山村    闫户村    铨将村    四坝村          白庙村    张明村    顾寨村</t>
  </si>
  <si>
    <t>小型农田水利设施建设</t>
  </si>
  <si>
    <t>洪水镇   费寨村干一斗渠系建设</t>
  </si>
  <si>
    <t xml:space="preserve">在洪水镇费寨村新建干一斗斗渠2.6公里，每公里预计投资27万元、预计投资70万元。  </t>
  </si>
  <si>
    <t>可有效解决干一斗斗渠1000亩耕地灌溉问题，提高水利用率</t>
  </si>
  <si>
    <t>洪水镇</t>
  </si>
  <si>
    <t>费寨村</t>
  </si>
  <si>
    <t>洪水镇   单庄村五支支渠建设</t>
  </si>
  <si>
    <t xml:space="preserve">在洪水镇单庄村新建五支支渠0.6公里，每公里预计投资30万元。  </t>
  </si>
  <si>
    <t>可有效解决五支支渠2000亩耕地灌溉问题，提高水利用率</t>
  </si>
  <si>
    <t>0.0315</t>
  </si>
  <si>
    <t>0.0015</t>
  </si>
  <si>
    <t>0.03</t>
  </si>
  <si>
    <t>0.1248</t>
  </si>
  <si>
    <t>0.005</t>
  </si>
  <si>
    <t>0.1198</t>
  </si>
  <si>
    <t>单庄村</t>
  </si>
  <si>
    <t>洪水镇   烧房村   洋湖滩耕地渠系建设</t>
  </si>
  <si>
    <t xml:space="preserve">在洪水镇烧房村洋湖滩耕地新建斗斗渠1.5公里，每公里预计投资20万元。  </t>
  </si>
  <si>
    <t>可有效解决1600亩耕地灌溉问题，提高水利用率。</t>
  </si>
  <si>
    <t>0.0168</t>
  </si>
  <si>
    <t>0.0007</t>
  </si>
  <si>
    <t>0.0161</t>
  </si>
  <si>
    <t>0.0680</t>
  </si>
  <si>
    <t>0.0016</t>
  </si>
  <si>
    <t>0.0664</t>
  </si>
  <si>
    <t>烧房村</t>
  </si>
  <si>
    <t>山城河新建引水管道工程</t>
  </si>
  <si>
    <t>洪水镇   上柴     老 号     下柴     友爱     红石湾</t>
  </si>
  <si>
    <r>
      <rPr>
        <sz val="12"/>
        <rFont val="仿宋_GB2312"/>
        <charset val="134"/>
      </rPr>
      <t>新建山城河</t>
    </r>
    <r>
      <rPr>
        <sz val="12"/>
        <rFont val="仿宋_GB2312"/>
        <charset val="0"/>
      </rPr>
      <t>DN630mm</t>
    </r>
    <r>
      <rPr>
        <sz val="12"/>
        <rFont val="仿宋_GB2312"/>
        <charset val="134"/>
      </rPr>
      <t>引水管道8.34公里及建筑物。</t>
    </r>
  </si>
  <si>
    <t>年节约水量210万立方米，增加保灌面积0.91万亩</t>
  </si>
  <si>
    <t>民乐县水务局</t>
  </si>
  <si>
    <t>民乐县洪水河管理处</t>
  </si>
  <si>
    <t>益民东干二十支改建工程</t>
  </si>
  <si>
    <t>六坝镇   五庄村</t>
  </si>
  <si>
    <r>
      <rPr>
        <sz val="12"/>
        <rFont val="仿宋_GB2312"/>
        <charset val="134"/>
      </rPr>
      <t>改建支渠</t>
    </r>
    <r>
      <rPr>
        <sz val="12"/>
        <rFont val="仿宋_GB2312"/>
        <charset val="0"/>
      </rPr>
      <t>2.998</t>
    </r>
    <r>
      <rPr>
        <sz val="12"/>
        <rFont val="仿宋_GB2312"/>
        <charset val="134"/>
      </rPr>
      <t>公里，各类建筑物16座（沉砂池1座、水闸7座、车桥8座）。</t>
    </r>
  </si>
  <si>
    <t>年节约水量82万立方米，增加保灌面积0.36万亩</t>
  </si>
  <si>
    <t>永固镇西村滕庄等村灌溉输水渠道工程（西八支渠道）</t>
  </si>
  <si>
    <t>永固镇   西村滕庄</t>
  </si>
  <si>
    <t>修建渠道3.4公里，各类建筑物29座。</t>
  </si>
  <si>
    <t>年节水量8.9万立方米，改善灌溉面积0.86万亩。</t>
  </si>
  <si>
    <t>民乐县童子坝河水利管理处</t>
  </si>
  <si>
    <t>永固镇赵庄李庄等村灌溉输水渠道工程（西十支渠道）</t>
  </si>
  <si>
    <t>永固镇赵庄李庄</t>
  </si>
  <si>
    <t>修建渠道3.6公里，各类建筑物28座。</t>
  </si>
  <si>
    <t>年节约水量8.4万立方米，改善保灌面积0.81万亩。</t>
  </si>
  <si>
    <t>乡村建设行动-人居环境整治-农村污水治理</t>
  </si>
  <si>
    <t>韩营村</t>
  </si>
  <si>
    <t>新建维修管网管道2KM，扩建污水厂</t>
  </si>
  <si>
    <t>改善人居环境</t>
  </si>
  <si>
    <t>改善村庄面貌，增强人居环境质量，有效处理污水水污排除</t>
  </si>
  <si>
    <t>0.0312</t>
  </si>
  <si>
    <t>0.0018</t>
  </si>
  <si>
    <t>新天镇</t>
  </si>
  <si>
    <t>农村供水保障设施建设</t>
  </si>
  <si>
    <t>城南村
甘店村</t>
  </si>
  <si>
    <t>改造自来水管网6.5公里，其中城南村2公里、甘店村4.5公里。</t>
  </si>
  <si>
    <t>保障群众用水安全</t>
  </si>
  <si>
    <t>农业农村局、水务局</t>
  </si>
  <si>
    <t>水利设施建设</t>
  </si>
  <si>
    <t xml:space="preserve">杨坊村
柳谷村
马蹄村
</t>
  </si>
  <si>
    <t>新建渠道14.65公里，其中马蹄村斗渠3.5公里、柳谷村斗渠3.15公里、杨坊村大西干渠尾延伸段8公里。</t>
  </si>
  <si>
    <t>改善农田质量，方便灌溉</t>
  </si>
  <si>
    <t>道路建设</t>
  </si>
  <si>
    <t>城南村
城东村</t>
  </si>
  <si>
    <t>新建集镇南环路、东环路共计2公里。</t>
  </si>
  <si>
    <t>改善基础设施条件，方便群众</t>
  </si>
  <si>
    <t>住建局</t>
  </si>
  <si>
    <t>高标准农田建设</t>
  </si>
  <si>
    <t>高标准农田及舒服设施配套工程。</t>
  </si>
  <si>
    <t>乡村建设</t>
  </si>
  <si>
    <t>实施集镇特色风貌改造和绿化亮化工程，配备分类垃圾箱200个，垃圾清运车2辆。</t>
  </si>
  <si>
    <t>改善村容村貌，推动清洁村庄高质量发展</t>
  </si>
  <si>
    <t>农业农村局、住建局</t>
  </si>
  <si>
    <t>三、就业帮扶</t>
  </si>
  <si>
    <t>就业奖补项目</t>
  </si>
  <si>
    <t>续建</t>
  </si>
  <si>
    <t>工业园区及各镇</t>
  </si>
  <si>
    <t xml:space="preserve">鼓励引导脱贫劳动力（含监测帮扶对象）外出务工就业，对跨省务工稳定就业3个月以上的脱贫劳动力（含监测帮扶对象）发放一次性交通补助600元/人，计划补助600人，需补助资金36万元。鼓励乡村就业工厂（帮扶车间）积极吸纳脱贫劳动力（含监测帮扶对象）稳定就业，对吸纳脱贫劳动力（含监测帮扶对象）稳定就业6个月，按照3000元/人标准给予乡村就业工厂（帮扶车间）就业奖补，计划乡村就业工厂（帮扶车间）稳定吸纳200脱贫劳动力（监测对象）稳定就业，需补助资金60万元。两项共需补助资金96万元。                              
</t>
  </si>
  <si>
    <t>引导和鼓励脱贫劳动力外出务工就业，拓宽贫困劳动力增收渠道，不断巩固就业扶贫脱贫成果。</t>
  </si>
  <si>
    <t>引导和鼓励脱贫劳动力（含监测帮扶对象）外出务工就业，拓宽脱贫劳动力（含监测帮扶对象）增收渠道，不断巩固拓展脱贫攻坚成果</t>
  </si>
  <si>
    <t>县人社局</t>
  </si>
  <si>
    <t>公益性岗位</t>
  </si>
  <si>
    <t>1.为2020年新增的222个公益性岗位人员，按500元/人每月的标准给予补助，计划发放12个月补助资金133.2万元，其中由省级乡村公益岗位就业补助资金补助66.6万元，剩余66.6万元由财政衔接推进乡村振兴补助资金列支。
2.为2020年疫情防控期间新增172个临时性公益性岗位人员，按500元/人每月的标准给予补助，计划发放12个月补助资金103.2万元。</t>
  </si>
  <si>
    <t>鼓励贫困劳动力积极外出务工就业，对不能外出务工就业的，符合条件的，兜底保障就业，确保脱贫劳动力收入稳定，脱贫成果进一步巩固。</t>
  </si>
  <si>
    <t>鼓励脱贫劳动力（含监测帮扶对象）积极外出务工就业，对不能外出务工就业的，符合条件的，兜底保障就业，确保脱贫劳动力（含监测帮扶对象）收入稳定，不断巩固拓展脱贫攻坚成果。</t>
  </si>
  <si>
    <t>技能培训</t>
  </si>
  <si>
    <t>县农村经营指导站</t>
  </si>
  <si>
    <t>1.开展对全县市级以上示范性合作社带头人进行业务培训，培训人数200人。2.开展对村集体经济公司化改革骨干管理能力提升培训人数50人。3.开展对现代农民技能培训（新型经营主体带头人、种养殖大户及致富能人、返乡创业大学生培训）培训人数100人.4.对家庭农场创办人、致富带头人进行培训，高素质农民培训，培训人数200人。</t>
  </si>
  <si>
    <t>进一步提升农民专业合作社管理人员的经营能力；提升集体经济公司管理人员的业务素质，提升经营管理水平；开展对现代农民的培训，进一步提升增加致富带头人的创业能力，更新发展思路，提高农户及家庭农场管理人员的经营能力。</t>
  </si>
  <si>
    <t xml:space="preserve"> 通过培训，进一步提升现代农民专业化生产水平，让新型经营主体带头人、家庭农场创办人及致富能人了解农业发展政策，提升生产技能，提高综合经营能力，带动更多农户增收致富；充分发挥合作社的示范引领作用，促进合作社开展规模化种养殖，集约化经营，在现有带动农户的基础上，带动更多农户参与合作社生产经营，进一步提升合作社高质量发展。</t>
  </si>
  <si>
    <t>县经营指导站</t>
  </si>
  <si>
    <t>乡风文明和精神文明</t>
  </si>
  <si>
    <t>县委宣传部</t>
  </si>
  <si>
    <t>举办全县乡风文明和精神文明培训班</t>
  </si>
  <si>
    <t>以实施乡村振兴战略为总抓手，以社会主义核心价值观为引领，不断深化农村精神文明创建活动，努力提升农民文明素质和农村社会文明程度，形成乡村振兴的强大精神力量</t>
  </si>
  <si>
    <t>宣传部</t>
  </si>
  <si>
    <t>四、教育</t>
  </si>
  <si>
    <t>贫困家庭“雨露计划”培训项目</t>
  </si>
  <si>
    <t xml:space="preserve">
各镇村</t>
  </si>
  <si>
    <t>为全镇脱贫户家庭中目前正在接受中等职业教育、高等职业教育和技工类院校教育的680名学生，每生补助3000元</t>
  </si>
  <si>
    <t>经培训获得中级、中专及高职院校学历证书或国家中级职业上岗资格证，使“两后生”学到一技之长。</t>
  </si>
  <si>
    <t>有效解决贫困人口的就业机会，增加劳务收入，切实实现贫困群众稳定脱贫。</t>
  </si>
  <si>
    <t>五、易地扶贫搬迁后扶</t>
  </si>
  <si>
    <t>易地扶贫搬迁贷款贴息</t>
  </si>
  <si>
    <t>易地扶贫搬迁贷款贴息639万元。</t>
  </si>
  <si>
    <t>进一步改善易地扶贫搬迁群众的生产生活条件。</t>
  </si>
  <si>
    <t>县农投公司</t>
  </si>
  <si>
    <t>六、乡村治理和精神文明建设</t>
  </si>
  <si>
    <t>“巾帼家美积分超市”建设补助项目</t>
  </si>
  <si>
    <t>省级示范村</t>
  </si>
  <si>
    <t>结合全县创建省级乡村建设示范村要求，计划在10个省级乡村建设示范村建设“巾帼家美积分超市”10个，按照每个“巾帼家美积分超市”1万元建设经费标准，需资金10万元。</t>
  </si>
  <si>
    <t>“巾帼家美积分超市”作为助推乡村振兴的创新载体和务实举措，将家庭参与产业发展、群众参与基层社会治理、文明新风建设、美丽家园创建等乡村治理内容纳入积分管理，进一步激发群众积极投身增收致富、产业发展、环境整治、共建生态宜居家园的积极性主动性创造性，必将在培育文明乡风、良好家风、淳朴民风，形成乡村治理新风尚中发挥重要作用。</t>
  </si>
  <si>
    <t>《甘肃省妇联“巾帼家美积分超市”管理办法》中规定，积分包括基础得分、评比得分、临时奖励得分和一次性奖励得分。设置以家庭文明创建、家庭教育、家庭服务、乡村振兴等方面的积分评定内容，由“积分超市”领导小组负责评定后张榜公示。对受到治安处罚、发生邻里纠纷、参与“黄赌毒”、邪教、迷信非法信访、高价彩礼、家暴和其他违法违规行为的家庭，给予黄牌警示，扣除基础得分，三个月内不得积分。建议使用“红黑榜”方式，营造崇尚文明、创先争优的浓厚氛围。</t>
  </si>
  <si>
    <t>县妇联</t>
  </si>
  <si>
    <t>“巾帼家美积分超市”运行补助项目</t>
  </si>
  <si>
    <t>各镇村（社区）</t>
  </si>
  <si>
    <t>为有效激发广大妇女群众和家庭积极投身增收致富、产业发展、环境整治，共建共享生态宜居家园，努力培育文明乡风、良好家风、淳朴民风、形成乡村治理新风尚。计划对已建成的43个“巾帼家美积分超市”进行货品补充，按照每个“巾帼家美积分超市”0.5万元补货标准，需资金21.5万元。</t>
  </si>
  <si>
    <t>七、项目管理费</t>
  </si>
  <si>
    <t>项目管理费</t>
  </si>
  <si>
    <t>主要用于扶贫项目的规划编制、项目评估、论证、招投标、监理、检查验收、公示公告、成果宣传、档案管理、项目资料印刷、资金管理相关的经费开支。</t>
  </si>
  <si>
    <t>提高项目管理水平。</t>
  </si>
  <si>
    <t xml:space="preserve">
1.支持发展壮大特色优势产业，打造中药材、马铃薯、高原夏菜育种育苗及规模化标准化种植示范基地，建成脱毒种薯面积5万亩，向本地种子管理机构备案的经营主体，并形成联农带农机制，每亩补助200元，补助资金1000万元；
2.与本县马铃薯加工企业签订合同并交售马铃薯的县内经营主体，每吨补助资金100元（经营主体80元，村集体20元）。共有县内经营主体与种植户签订订单并交售马铃薯约10万吨，补助资金1000万元。
3.南古镇新建 2 万吨气调库 1 座，占地面积为 55970 平方米，建筑面积为9606.24 平方米。
</t>
  </si>
  <si>
    <t>省市级乡村示范村建设</t>
  </si>
  <si>
    <t>1.对全县30个省市级乡村建设示范村按照省级3大类（基础设施建设、基本公共服务、乡村治理和精神文明建设）23项指标创建补齐短板弱项，补助资金3000万元。</t>
  </si>
  <si>
    <t>1.对新天镇周路村人饮管网改造4.45公里，每公里补助0.9万元；2.永固镇西村自来水村级管网改造4公里，补助资金3.6万元。3.南丰镇马营村改建各类管道18.56km,检查井12座，更换入户水表442套，补助资金69万元。4.南古镇改造自来水管网6.5公里，其中城南村2公里、甘店村4.5公里。</t>
  </si>
  <si>
    <t xml:space="preserve">修建渠系39.85公里，每公里补助18万元，其中：南丰镇黑山村3.2公里，新天镇闫户村3.2公里，六坝镇铨将村1.1公里，六坝镇四坝村3.8公里，丰乐镇白庙村4.6公里，民联镇张明村渠系建设1.5公里、振兴组0.4公里，合计1.9公里， 顾寨村渠系建设2.7公里。  洪水镇单庄村新建五支支渠0.6公里，烧房村洋湖滩耕地新建斗斗渠1.5公里，费寨村新建干一斗斗渠2.6公，南古镇新建渠道14.65公里，其中马蹄村斗渠3.5公里、柳谷村斗渠3.15公里、杨坊村大西干渠尾延伸段8公里。 </t>
  </si>
  <si>
    <t>1.为有效激发广大妇女群众和家庭积极投身增收致富、产业发展、环境整治，共建共享生态宜居家园，努力培育文明乡风、良好家风、淳朴民风、形成乡村治理新风尚。计划对已建成的43个“巾帼家美积分超市”进行货品补充，按照每个“巾帼家美积分超市”0.5万元补货标准，需资金21.5万元。
2.结合全县创建省级乡村建设示范村要求，计划在10个省级乡村建设示范村建设“巾帼家美积分超市”10个，按照每个“巾帼家美积分超市”1万元建设经费标准，需资金10万元。</t>
  </si>
  <si>
    <t>1.鼓励引导脱贫劳动力（含监测帮扶对象）外出务工就业，对跨省务工稳定就业3个月以上的脱贫劳动力（含监测帮扶对象）发放一次性交通补助600元/人，计划补助600人，需补助资金36万元。
2.鼓励乡村就业工厂（帮扶车间）积极吸纳脱贫劳动力（含监测帮扶对象）稳定就业，对吸纳脱贫劳动力（含监测帮扶对象）稳定就业6个月，按照3000元/人标准给予乡村就业工厂（帮扶车间）就业奖补，计划乡村就业工厂（帮扶车间）稳定吸纳200脱贫劳动力（监测对象）稳定就业，需补助资金60万元。两项共需补助资金96万元。                              
3.为2020年新增的222个公益性岗位人员，按500元/人每月的标准给予补助，计划发放12个月补助资金133.2万元，其中由省级乡村公益岗位就业补助资金补助66.6万元，剩余66.6万元由财政衔接推进乡村振兴补助资金列支。
4.为2020年疫情防控期间新增172个临时性公益性岗位人员，按500元/人每月的标准给予补助，计划发放12个月补助资金103.2万元。</t>
  </si>
  <si>
    <t>技能培训乡风文明和精神文明</t>
  </si>
  <si>
    <t>1.开展对全县市级以上示范性合作社带头人进行业务培训，培训人数200人。2.开展对村集体经济公司化改革骨干管理能力提升培训人数50人。3.开展对现代农民技能培训（新型经营主体带头人、种养殖大户及致富能人、返乡创业大学生培训）培训人数100人.4.对家庭农场创办人、致富带头人进行培训，高素质农民培训，培训人数200人。5.举办全县乡风文明和精神文明培训班</t>
  </si>
  <si>
    <t>四、刚性支出</t>
  </si>
  <si>
    <t>县级巩固拓展脱贫攻坚成果和乡村振兴项目库项目分类</t>
  </si>
  <si>
    <t>项目类型</t>
  </si>
  <si>
    <t>二级项目类型</t>
  </si>
  <si>
    <t>项目个数</t>
  </si>
  <si>
    <t>投资估算</t>
  </si>
  <si>
    <t>合计</t>
  </si>
  <si>
    <t>产业发展</t>
  </si>
  <si>
    <t>生产项目</t>
  </si>
  <si>
    <t>加工流通项目</t>
  </si>
  <si>
    <t>马铃薯项目</t>
  </si>
  <si>
    <t>金融保险配套项目</t>
  </si>
  <si>
    <t>就业项目</t>
  </si>
  <si>
    <t>务工补助</t>
  </si>
  <si>
    <t>培训</t>
  </si>
  <si>
    <t>乡村建设行动</t>
  </si>
  <si>
    <t>农村基础设施
（含产业配套基础设施）</t>
  </si>
  <si>
    <t>乡村建设及人居环境整治</t>
  </si>
  <si>
    <t>教育</t>
  </si>
  <si>
    <t>雨露计划</t>
  </si>
  <si>
    <t>农村精神文明建设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</si>
</sst>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 "/>
    <numFmt numFmtId="179" formatCode="0.0000_);[Red]\(0.0000\)"/>
    <numFmt numFmtId="180" formatCode="0.00_ "/>
    <numFmt numFmtId="181" formatCode="0.0000_ "/>
    <numFmt numFmtId="182" formatCode="0.0_);[Red]\(0.0\)"/>
    <numFmt numFmtId="183" formatCode="0.000_ "/>
    <numFmt numFmtId="184" formatCode="0.000_);[Red]\(0.000\)"/>
    <numFmt numFmtId="185" formatCode="0.0_ "/>
  </numFmts>
  <fonts count="57">
    <font>
      <sz val="12"/>
      <name val="宋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"/>
      <scheme val="minor"/>
    </font>
    <font>
      <sz val="12"/>
      <color theme="1"/>
      <name val="宋体"/>
      <charset val="1"/>
      <scheme val="minor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36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宋体"/>
      <charset val="1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name val="仿宋_GB2312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FF0000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4"/>
      <color rgb="FFFF0000"/>
      <name val="仿宋_GB2312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8" borderId="17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12" borderId="20" applyNumberFormat="0" applyAlignment="0" applyProtection="0">
      <alignment vertical="center"/>
    </xf>
    <xf numFmtId="0" fontId="51" fillId="12" borderId="16" applyNumberFormat="0" applyAlignment="0" applyProtection="0">
      <alignment vertical="center"/>
    </xf>
    <xf numFmtId="0" fontId="52" fillId="13" borderId="21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0" fillId="0" borderId="0"/>
  </cellStyleXfs>
  <cellXfs count="17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justify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82" fontId="20" fillId="0" borderId="1" xfId="0" applyNumberFormat="1" applyFont="1" applyFill="1" applyBorder="1" applyAlignment="1">
      <alignment horizontal="center" vertical="center"/>
    </xf>
    <xf numFmtId="0" fontId="16" fillId="0" borderId="1" xfId="49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81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83" fontId="18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>
      <alignment horizontal="center" vertical="center"/>
    </xf>
    <xf numFmtId="181" fontId="16" fillId="0" borderId="1" xfId="0" applyNumberFormat="1" applyFont="1" applyFill="1" applyBorder="1" applyAlignment="1" applyProtection="1">
      <alignment horizontal="left" vertical="center" wrapText="1"/>
    </xf>
    <xf numFmtId="181" fontId="18" fillId="0" borderId="1" xfId="0" applyNumberFormat="1" applyFont="1" applyFill="1" applyBorder="1" applyAlignment="1" applyProtection="1">
      <alignment horizontal="left" vertical="center" wrapText="1"/>
    </xf>
    <xf numFmtId="181" fontId="24" fillId="0" borderId="15" xfId="0" applyNumberFormat="1" applyFont="1" applyFill="1" applyBorder="1" applyAlignment="1">
      <alignment horizontal="center" vertical="center"/>
    </xf>
    <xf numFmtId="178" fontId="25" fillId="0" borderId="15" xfId="0" applyNumberFormat="1" applyFont="1" applyFill="1" applyBorder="1" applyAlignment="1">
      <alignment horizontal="center" vertical="center"/>
    </xf>
    <xf numFmtId="181" fontId="25" fillId="0" borderId="15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178" fontId="28" fillId="0" borderId="15" xfId="0" applyNumberFormat="1" applyFont="1" applyFill="1" applyBorder="1" applyAlignment="1">
      <alignment horizontal="center" vertical="center"/>
    </xf>
    <xf numFmtId="178" fontId="29" fillId="0" borderId="15" xfId="0" applyNumberFormat="1" applyFont="1" applyFill="1" applyBorder="1" applyAlignment="1">
      <alignment horizontal="center" vertical="center"/>
    </xf>
    <xf numFmtId="181" fontId="29" fillId="0" borderId="15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84" fontId="21" fillId="0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180" fontId="8" fillId="0" borderId="2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81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80" fontId="8" fillId="0" borderId="1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82" fontId="16" fillId="0" borderId="1" xfId="0" applyNumberFormat="1" applyFont="1" applyFill="1" applyBorder="1" applyAlignment="1">
      <alignment horizontal="center" vertical="center" wrapText="1"/>
    </xf>
    <xf numFmtId="182" fontId="31" fillId="0" borderId="1" xfId="0" applyNumberFormat="1" applyFont="1" applyFill="1" applyBorder="1" applyAlignment="1">
      <alignment horizontal="center" vertical="center"/>
    </xf>
    <xf numFmtId="185" fontId="16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181" fontId="29" fillId="0" borderId="1" xfId="0" applyNumberFormat="1" applyFont="1" applyFill="1" applyBorder="1" applyAlignment="1">
      <alignment horizontal="center" vertical="center"/>
    </xf>
    <xf numFmtId="178" fontId="29" fillId="0" borderId="8" xfId="0" applyNumberFormat="1" applyFont="1" applyFill="1" applyBorder="1" applyAlignment="1">
      <alignment horizontal="center" vertical="center"/>
    </xf>
    <xf numFmtId="181" fontId="29" fillId="0" borderId="8" xfId="0" applyNumberFormat="1" applyFont="1" applyFill="1" applyBorder="1" applyAlignment="1">
      <alignment horizontal="center" vertical="center"/>
    </xf>
    <xf numFmtId="178" fontId="28" fillId="0" borderId="3" xfId="0" applyNumberFormat="1" applyFont="1" applyFill="1" applyBorder="1" applyAlignment="1">
      <alignment horizontal="center" vertical="center"/>
    </xf>
    <xf numFmtId="181" fontId="28" fillId="0" borderId="15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762000</xdr:colOff>
      <xdr:row>11</xdr:row>
      <xdr:rowOff>63500</xdr:rowOff>
    </xdr:from>
    <xdr:to>
      <xdr:col>5</xdr:col>
      <xdr:colOff>633730</xdr:colOff>
      <xdr:row>11</xdr:row>
      <xdr:rowOff>1077595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98750" y="4795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8</xdr:row>
      <xdr:rowOff>444500</xdr:rowOff>
    </xdr:from>
    <xdr:to>
      <xdr:col>4</xdr:col>
      <xdr:colOff>213360</xdr:colOff>
      <xdr:row>9</xdr:row>
      <xdr:rowOff>506095</xdr:rowOff>
    </xdr:to>
    <xdr:pic>
      <xdr:nvPicPr>
        <xdr:cNvPr id="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3220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7</xdr:row>
      <xdr:rowOff>228600</xdr:rowOff>
    </xdr:from>
    <xdr:to>
      <xdr:col>5</xdr:col>
      <xdr:colOff>663575</xdr:colOff>
      <xdr:row>9</xdr:row>
      <xdr:rowOff>61595</xdr:rowOff>
    </xdr:to>
    <xdr:pic>
      <xdr:nvPicPr>
        <xdr:cNvPr id="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2776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843915</xdr:rowOff>
    </xdr:to>
    <xdr:pic>
      <xdr:nvPicPr>
        <xdr:cNvPr id="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843915</xdr:rowOff>
    </xdr:to>
    <xdr:pic>
      <xdr:nvPicPr>
        <xdr:cNvPr id="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1014095</xdr:rowOff>
    </xdr:to>
    <xdr:pic>
      <xdr:nvPicPr>
        <xdr:cNvPr id="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1014095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843915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843915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1014095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1014095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843915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843915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1014095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1014095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843915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843915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843915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1014095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417830</xdr:colOff>
      <xdr:row>17</xdr:row>
      <xdr:rowOff>1014095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4</xdr:col>
      <xdr:colOff>221615</xdr:colOff>
      <xdr:row>17</xdr:row>
      <xdr:rowOff>1014095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4828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855980</xdr:colOff>
      <xdr:row>16</xdr:row>
      <xdr:rowOff>1014095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855980</xdr:colOff>
      <xdr:row>16</xdr:row>
      <xdr:rowOff>1014095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855980</xdr:colOff>
      <xdr:row>16</xdr:row>
      <xdr:rowOff>1014095</xdr:rowOff>
    </xdr:to>
    <xdr:pic>
      <xdr:nvPicPr>
        <xdr:cNvPr id="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855980</xdr:colOff>
      <xdr:row>16</xdr:row>
      <xdr:rowOff>1014095</xdr:rowOff>
    </xdr:to>
    <xdr:pic>
      <xdr:nvPicPr>
        <xdr:cNvPr id="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855980</xdr:colOff>
      <xdr:row>16</xdr:row>
      <xdr:rowOff>1014095</xdr:rowOff>
    </xdr:to>
    <xdr:pic>
      <xdr:nvPicPr>
        <xdr:cNvPr id="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855980</xdr:colOff>
      <xdr:row>16</xdr:row>
      <xdr:rowOff>1014095</xdr:rowOff>
    </xdr:to>
    <xdr:pic>
      <xdr:nvPicPr>
        <xdr:cNvPr id="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855980</xdr:colOff>
      <xdr:row>16</xdr:row>
      <xdr:rowOff>1014095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659765</xdr:colOff>
      <xdr:row>16</xdr:row>
      <xdr:rowOff>1014095</xdr:rowOff>
    </xdr:to>
    <xdr:pic>
      <xdr:nvPicPr>
        <xdr:cNvPr id="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789305</xdr:colOff>
      <xdr:row>16</xdr:row>
      <xdr:rowOff>369570</xdr:rowOff>
    </xdr:from>
    <xdr:to>
      <xdr:col>5</xdr:col>
      <xdr:colOff>2118360</xdr:colOff>
      <xdr:row>16</xdr:row>
      <xdr:rowOff>1383665</xdr:rowOff>
    </xdr:to>
    <xdr:pic>
      <xdr:nvPicPr>
        <xdr:cNvPr id="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79595" y="1604899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843915</xdr:rowOff>
    </xdr:to>
    <xdr:pic>
      <xdr:nvPicPr>
        <xdr:cNvPr id="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843915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1014095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1014095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843915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843915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1014095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1014095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843915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843915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1014095</xdr:rowOff>
    </xdr:to>
    <xdr:pic>
      <xdr:nvPicPr>
        <xdr:cNvPr id="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1014095</xdr:rowOff>
    </xdr:to>
    <xdr:pic>
      <xdr:nvPicPr>
        <xdr:cNvPr id="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843915</xdr:rowOff>
    </xdr:to>
    <xdr:pic>
      <xdr:nvPicPr>
        <xdr:cNvPr id="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843915</xdr:rowOff>
    </xdr:to>
    <xdr:pic>
      <xdr:nvPicPr>
        <xdr:cNvPr id="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843915</xdr:rowOff>
    </xdr:to>
    <xdr:pic>
      <xdr:nvPicPr>
        <xdr:cNvPr id="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1014095</xdr:rowOff>
    </xdr:to>
    <xdr:pic>
      <xdr:nvPicPr>
        <xdr:cNvPr id="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417830</xdr:colOff>
      <xdr:row>16</xdr:row>
      <xdr:rowOff>1014095</xdr:rowOff>
    </xdr:to>
    <xdr:pic>
      <xdr:nvPicPr>
        <xdr:cNvPr id="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4</xdr:col>
      <xdr:colOff>221615</xdr:colOff>
      <xdr:row>16</xdr:row>
      <xdr:rowOff>1014095</xdr:rowOff>
    </xdr:to>
    <xdr:pic>
      <xdr:nvPicPr>
        <xdr:cNvPr id="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679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22</xdr:row>
      <xdr:rowOff>0</xdr:rowOff>
    </xdr:from>
    <xdr:to>
      <xdr:col>4</xdr:col>
      <xdr:colOff>213360</xdr:colOff>
      <xdr:row>22</xdr:row>
      <xdr:rowOff>1014095</xdr:rowOff>
    </xdr:to>
    <xdr:pic>
      <xdr:nvPicPr>
        <xdr:cNvPr id="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22</xdr:row>
      <xdr:rowOff>0</xdr:rowOff>
    </xdr:from>
    <xdr:to>
      <xdr:col>5</xdr:col>
      <xdr:colOff>663575</xdr:colOff>
      <xdr:row>22</xdr:row>
      <xdr:rowOff>1014095</xdr:rowOff>
    </xdr:to>
    <xdr:pic>
      <xdr:nvPicPr>
        <xdr:cNvPr id="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22</xdr:row>
      <xdr:rowOff>0</xdr:rowOff>
    </xdr:from>
    <xdr:to>
      <xdr:col>4</xdr:col>
      <xdr:colOff>213360</xdr:colOff>
      <xdr:row>22</xdr:row>
      <xdr:rowOff>1014095</xdr:rowOff>
    </xdr:to>
    <xdr:pic>
      <xdr:nvPicPr>
        <xdr:cNvPr id="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22</xdr:row>
      <xdr:rowOff>0</xdr:rowOff>
    </xdr:from>
    <xdr:to>
      <xdr:col>5</xdr:col>
      <xdr:colOff>663575</xdr:colOff>
      <xdr:row>22</xdr:row>
      <xdr:rowOff>1014095</xdr:rowOff>
    </xdr:to>
    <xdr:pic>
      <xdr:nvPicPr>
        <xdr:cNvPr id="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210820</xdr:colOff>
      <xdr:row>22</xdr:row>
      <xdr:rowOff>1014095</xdr:rowOff>
    </xdr:to>
    <xdr:pic>
      <xdr:nvPicPr>
        <xdr:cNvPr id="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44170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210820</xdr:colOff>
      <xdr:row>22</xdr:row>
      <xdr:rowOff>1014095</xdr:rowOff>
    </xdr:to>
    <xdr:pic>
      <xdr:nvPicPr>
        <xdr:cNvPr id="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44170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210820</xdr:colOff>
      <xdr:row>22</xdr:row>
      <xdr:rowOff>1014095</xdr:rowOff>
    </xdr:to>
    <xdr:pic>
      <xdr:nvPicPr>
        <xdr:cNvPr id="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44170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210820</xdr:colOff>
      <xdr:row>22</xdr:row>
      <xdr:rowOff>1014095</xdr:rowOff>
    </xdr:to>
    <xdr:pic>
      <xdr:nvPicPr>
        <xdr:cNvPr id="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44170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22</xdr:row>
      <xdr:rowOff>0</xdr:rowOff>
    </xdr:from>
    <xdr:to>
      <xdr:col>4</xdr:col>
      <xdr:colOff>213360</xdr:colOff>
      <xdr:row>22</xdr:row>
      <xdr:rowOff>1014095</xdr:rowOff>
    </xdr:to>
    <xdr:pic>
      <xdr:nvPicPr>
        <xdr:cNvPr id="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855980</xdr:colOff>
      <xdr:row>22</xdr:row>
      <xdr:rowOff>1014095</xdr:rowOff>
    </xdr:to>
    <xdr:pic>
      <xdr:nvPicPr>
        <xdr:cNvPr id="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855980</xdr:colOff>
      <xdr:row>22</xdr:row>
      <xdr:rowOff>1014095</xdr:rowOff>
    </xdr:to>
    <xdr:pic>
      <xdr:nvPicPr>
        <xdr:cNvPr id="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855980</xdr:colOff>
      <xdr:row>22</xdr:row>
      <xdr:rowOff>1014095</xdr:rowOff>
    </xdr:to>
    <xdr:pic>
      <xdr:nvPicPr>
        <xdr:cNvPr id="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855980</xdr:colOff>
      <xdr:row>22</xdr:row>
      <xdr:rowOff>1014095</xdr:rowOff>
    </xdr:to>
    <xdr:pic>
      <xdr:nvPicPr>
        <xdr:cNvPr id="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855980</xdr:colOff>
      <xdr:row>22</xdr:row>
      <xdr:rowOff>1014095</xdr:rowOff>
    </xdr:to>
    <xdr:pic>
      <xdr:nvPicPr>
        <xdr:cNvPr id="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855980</xdr:colOff>
      <xdr:row>22</xdr:row>
      <xdr:rowOff>1014095</xdr:rowOff>
    </xdr:to>
    <xdr:pic>
      <xdr:nvPicPr>
        <xdr:cNvPr id="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855980</xdr:colOff>
      <xdr:row>22</xdr:row>
      <xdr:rowOff>1014095</xdr:rowOff>
    </xdr:to>
    <xdr:pic>
      <xdr:nvPicPr>
        <xdr:cNvPr id="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659765</xdr:colOff>
      <xdr:row>22</xdr:row>
      <xdr:rowOff>1014095</xdr:rowOff>
    </xdr:to>
    <xdr:pic>
      <xdr:nvPicPr>
        <xdr:cNvPr id="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22</xdr:row>
      <xdr:rowOff>0</xdr:rowOff>
    </xdr:from>
    <xdr:to>
      <xdr:col>5</xdr:col>
      <xdr:colOff>663575</xdr:colOff>
      <xdr:row>22</xdr:row>
      <xdr:rowOff>1014095</xdr:rowOff>
    </xdr:to>
    <xdr:pic>
      <xdr:nvPicPr>
        <xdr:cNvPr id="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843280</xdr:rowOff>
    </xdr:to>
    <xdr:pic>
      <xdr:nvPicPr>
        <xdr:cNvPr id="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843280</xdr:rowOff>
    </xdr:to>
    <xdr:pic>
      <xdr:nvPicPr>
        <xdr:cNvPr id="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843280</xdr:rowOff>
    </xdr:to>
    <xdr:pic>
      <xdr:nvPicPr>
        <xdr:cNvPr id="5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843280</xdr:rowOff>
    </xdr:to>
    <xdr:pic>
      <xdr:nvPicPr>
        <xdr:cNvPr id="5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843280</xdr:rowOff>
    </xdr:to>
    <xdr:pic>
      <xdr:nvPicPr>
        <xdr:cNvPr id="5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843280</xdr:rowOff>
    </xdr:to>
    <xdr:pic>
      <xdr:nvPicPr>
        <xdr:cNvPr id="5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843280</xdr:rowOff>
    </xdr:to>
    <xdr:pic>
      <xdr:nvPicPr>
        <xdr:cNvPr id="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843280</xdr:rowOff>
    </xdr:to>
    <xdr:pic>
      <xdr:nvPicPr>
        <xdr:cNvPr id="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843280</xdr:rowOff>
    </xdr:to>
    <xdr:pic>
      <xdr:nvPicPr>
        <xdr:cNvPr id="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22</xdr:row>
      <xdr:rowOff>0</xdr:rowOff>
    </xdr:from>
    <xdr:to>
      <xdr:col>5</xdr:col>
      <xdr:colOff>654050</xdr:colOff>
      <xdr:row>22</xdr:row>
      <xdr:rowOff>1014095</xdr:rowOff>
    </xdr:to>
    <xdr:pic>
      <xdr:nvPicPr>
        <xdr:cNvPr id="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19070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6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6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6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6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6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6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6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6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6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771525</xdr:colOff>
      <xdr:row>23</xdr:row>
      <xdr:rowOff>0</xdr:rowOff>
    </xdr:from>
    <xdr:to>
      <xdr:col>5</xdr:col>
      <xdr:colOff>643255</xdr:colOff>
      <xdr:row>23</xdr:row>
      <xdr:rowOff>1014095</xdr:rowOff>
    </xdr:to>
    <xdr:pic>
      <xdr:nvPicPr>
        <xdr:cNvPr id="6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0827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6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210820</xdr:colOff>
      <xdr:row>22</xdr:row>
      <xdr:rowOff>1014095</xdr:rowOff>
    </xdr:to>
    <xdr:pic>
      <xdr:nvPicPr>
        <xdr:cNvPr id="6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44170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6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6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6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6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6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6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6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6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6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6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6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6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6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6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6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6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6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6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6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6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7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7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210820</xdr:colOff>
      <xdr:row>22</xdr:row>
      <xdr:rowOff>1014095</xdr:rowOff>
    </xdr:to>
    <xdr:pic>
      <xdr:nvPicPr>
        <xdr:cNvPr id="7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44170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7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7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7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7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7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843915</xdr:rowOff>
    </xdr:to>
    <xdr:pic>
      <xdr:nvPicPr>
        <xdr:cNvPr id="7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843915</xdr:rowOff>
    </xdr:to>
    <xdr:pic>
      <xdr:nvPicPr>
        <xdr:cNvPr id="7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7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417830</xdr:colOff>
      <xdr:row>22</xdr:row>
      <xdr:rowOff>1014095</xdr:rowOff>
    </xdr:to>
    <xdr:pic>
      <xdr:nvPicPr>
        <xdr:cNvPr id="7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22</xdr:row>
      <xdr:rowOff>0</xdr:rowOff>
    </xdr:from>
    <xdr:to>
      <xdr:col>4</xdr:col>
      <xdr:colOff>221615</xdr:colOff>
      <xdr:row>22</xdr:row>
      <xdr:rowOff>1014095</xdr:rowOff>
    </xdr:to>
    <xdr:pic>
      <xdr:nvPicPr>
        <xdr:cNvPr id="7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4417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7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7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7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7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7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7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7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7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7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7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7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7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7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7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7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7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7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7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855980</xdr:colOff>
      <xdr:row>23</xdr:row>
      <xdr:rowOff>1014095</xdr:rowOff>
    </xdr:to>
    <xdr:pic>
      <xdr:nvPicPr>
        <xdr:cNvPr id="7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855980</xdr:colOff>
      <xdr:row>23</xdr:row>
      <xdr:rowOff>1014095</xdr:rowOff>
    </xdr:to>
    <xdr:pic>
      <xdr:nvPicPr>
        <xdr:cNvPr id="7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7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7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7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7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7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855980</xdr:colOff>
      <xdr:row>23</xdr:row>
      <xdr:rowOff>1014095</xdr:rowOff>
    </xdr:to>
    <xdr:pic>
      <xdr:nvPicPr>
        <xdr:cNvPr id="7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855980</xdr:colOff>
      <xdr:row>23</xdr:row>
      <xdr:rowOff>1014095</xdr:rowOff>
    </xdr:to>
    <xdr:pic>
      <xdr:nvPicPr>
        <xdr:cNvPr id="8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855980</xdr:colOff>
      <xdr:row>23</xdr:row>
      <xdr:rowOff>1014095</xdr:rowOff>
    </xdr:to>
    <xdr:pic>
      <xdr:nvPicPr>
        <xdr:cNvPr id="8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855980</xdr:colOff>
      <xdr:row>23</xdr:row>
      <xdr:rowOff>1014095</xdr:rowOff>
    </xdr:to>
    <xdr:pic>
      <xdr:nvPicPr>
        <xdr:cNvPr id="8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855980</xdr:colOff>
      <xdr:row>23</xdr:row>
      <xdr:rowOff>1014095</xdr:rowOff>
    </xdr:to>
    <xdr:pic>
      <xdr:nvPicPr>
        <xdr:cNvPr id="8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659765</xdr:colOff>
      <xdr:row>23</xdr:row>
      <xdr:rowOff>1014095</xdr:rowOff>
    </xdr:to>
    <xdr:pic>
      <xdr:nvPicPr>
        <xdr:cNvPr id="8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22</xdr:row>
      <xdr:rowOff>0</xdr:rowOff>
    </xdr:from>
    <xdr:to>
      <xdr:col>5</xdr:col>
      <xdr:colOff>663575</xdr:colOff>
      <xdr:row>22</xdr:row>
      <xdr:rowOff>1014095</xdr:rowOff>
    </xdr:to>
    <xdr:pic>
      <xdr:nvPicPr>
        <xdr:cNvPr id="8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24417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8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8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8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8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8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8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8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8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8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8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8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8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8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843915</xdr:rowOff>
    </xdr:to>
    <xdr:pic>
      <xdr:nvPicPr>
        <xdr:cNvPr id="8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843915</xdr:rowOff>
    </xdr:to>
    <xdr:pic>
      <xdr:nvPicPr>
        <xdr:cNvPr id="8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8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417830</xdr:colOff>
      <xdr:row>23</xdr:row>
      <xdr:rowOff>1014095</xdr:rowOff>
    </xdr:to>
    <xdr:pic>
      <xdr:nvPicPr>
        <xdr:cNvPr id="8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23</xdr:row>
      <xdr:rowOff>0</xdr:rowOff>
    </xdr:from>
    <xdr:to>
      <xdr:col>4</xdr:col>
      <xdr:colOff>221615</xdr:colOff>
      <xdr:row>23</xdr:row>
      <xdr:rowOff>1014095</xdr:rowOff>
    </xdr:to>
    <xdr:pic>
      <xdr:nvPicPr>
        <xdr:cNvPr id="8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55854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678180</xdr:colOff>
      <xdr:row>40</xdr:row>
      <xdr:rowOff>843915</xdr:rowOff>
    </xdr:to>
    <xdr:pic>
      <xdr:nvPicPr>
        <xdr:cNvPr id="8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678180</xdr:colOff>
      <xdr:row>40</xdr:row>
      <xdr:rowOff>843915</xdr:rowOff>
    </xdr:to>
    <xdr:pic>
      <xdr:nvPicPr>
        <xdr:cNvPr id="8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678180</xdr:colOff>
      <xdr:row>40</xdr:row>
      <xdr:rowOff>1014095</xdr:rowOff>
    </xdr:to>
    <xdr:pic>
      <xdr:nvPicPr>
        <xdr:cNvPr id="8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678180</xdr:colOff>
      <xdr:row>40</xdr:row>
      <xdr:rowOff>1014095</xdr:rowOff>
    </xdr:to>
    <xdr:pic>
      <xdr:nvPicPr>
        <xdr:cNvPr id="8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8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8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8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8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8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678180</xdr:colOff>
      <xdr:row>40</xdr:row>
      <xdr:rowOff>843915</xdr:rowOff>
    </xdr:to>
    <xdr:pic>
      <xdr:nvPicPr>
        <xdr:cNvPr id="8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678180</xdr:colOff>
      <xdr:row>40</xdr:row>
      <xdr:rowOff>843915</xdr:rowOff>
    </xdr:to>
    <xdr:pic>
      <xdr:nvPicPr>
        <xdr:cNvPr id="8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843915</xdr:rowOff>
    </xdr:to>
    <xdr:pic>
      <xdr:nvPicPr>
        <xdr:cNvPr id="8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678180</xdr:colOff>
      <xdr:row>40</xdr:row>
      <xdr:rowOff>1014095</xdr:rowOff>
    </xdr:to>
    <xdr:pic>
      <xdr:nvPicPr>
        <xdr:cNvPr id="8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457835</xdr:colOff>
      <xdr:row>40</xdr:row>
      <xdr:rowOff>0</xdr:rowOff>
    </xdr:from>
    <xdr:to>
      <xdr:col>1</xdr:col>
      <xdr:colOff>668655</xdr:colOff>
      <xdr:row>40</xdr:row>
      <xdr:rowOff>1014095</xdr:rowOff>
    </xdr:to>
    <xdr:pic>
      <xdr:nvPicPr>
        <xdr:cNvPr id="8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95985" y="447116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8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8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8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9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40</xdr:row>
      <xdr:rowOff>0</xdr:rowOff>
    </xdr:from>
    <xdr:to>
      <xdr:col>1</xdr:col>
      <xdr:colOff>481965</xdr:colOff>
      <xdr:row>40</xdr:row>
      <xdr:rowOff>1014095</xdr:rowOff>
    </xdr:to>
    <xdr:pic>
      <xdr:nvPicPr>
        <xdr:cNvPr id="9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201295</xdr:colOff>
      <xdr:row>40</xdr:row>
      <xdr:rowOff>1014095</xdr:rowOff>
    </xdr:to>
    <xdr:pic>
      <xdr:nvPicPr>
        <xdr:cNvPr id="9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201295</xdr:colOff>
      <xdr:row>40</xdr:row>
      <xdr:rowOff>1014095</xdr:rowOff>
    </xdr:to>
    <xdr:pic>
      <xdr:nvPicPr>
        <xdr:cNvPr id="9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201295</xdr:colOff>
      <xdr:row>40</xdr:row>
      <xdr:rowOff>1014095</xdr:rowOff>
    </xdr:to>
    <xdr:pic>
      <xdr:nvPicPr>
        <xdr:cNvPr id="9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201295</xdr:colOff>
      <xdr:row>40</xdr:row>
      <xdr:rowOff>1014095</xdr:rowOff>
    </xdr:to>
    <xdr:pic>
      <xdr:nvPicPr>
        <xdr:cNvPr id="9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40</xdr:row>
      <xdr:rowOff>0</xdr:rowOff>
    </xdr:from>
    <xdr:to>
      <xdr:col>1</xdr:col>
      <xdr:colOff>5080</xdr:colOff>
      <xdr:row>40</xdr:row>
      <xdr:rowOff>1014095</xdr:rowOff>
    </xdr:to>
    <xdr:pic>
      <xdr:nvPicPr>
        <xdr:cNvPr id="9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447116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841375</xdr:rowOff>
    </xdr:to>
    <xdr:pic>
      <xdr:nvPicPr>
        <xdr:cNvPr id="9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841375</xdr:rowOff>
    </xdr:to>
    <xdr:pic>
      <xdr:nvPicPr>
        <xdr:cNvPr id="9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1009650</xdr:rowOff>
    </xdr:to>
    <xdr:pic>
      <xdr:nvPicPr>
        <xdr:cNvPr id="9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1009650</xdr:rowOff>
    </xdr:to>
    <xdr:pic>
      <xdr:nvPicPr>
        <xdr:cNvPr id="9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841375</xdr:rowOff>
    </xdr:to>
    <xdr:pic>
      <xdr:nvPicPr>
        <xdr:cNvPr id="9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841375</xdr:rowOff>
    </xdr:to>
    <xdr:pic>
      <xdr:nvPicPr>
        <xdr:cNvPr id="9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841375</xdr:rowOff>
    </xdr:to>
    <xdr:pic>
      <xdr:nvPicPr>
        <xdr:cNvPr id="9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1009650</xdr:rowOff>
    </xdr:to>
    <xdr:pic>
      <xdr:nvPicPr>
        <xdr:cNvPr id="9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458470</xdr:colOff>
      <xdr:row>45</xdr:row>
      <xdr:rowOff>0</xdr:rowOff>
    </xdr:from>
    <xdr:to>
      <xdr:col>1</xdr:col>
      <xdr:colOff>668655</xdr:colOff>
      <xdr:row>45</xdr:row>
      <xdr:rowOff>1009650</xdr:rowOff>
    </xdr:to>
    <xdr:pic>
      <xdr:nvPicPr>
        <xdr:cNvPr id="9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96620" y="52318920"/>
          <a:ext cx="21018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481330</xdr:colOff>
      <xdr:row>45</xdr:row>
      <xdr:rowOff>1009650</xdr:rowOff>
    </xdr:to>
    <xdr:pic>
      <xdr:nvPicPr>
        <xdr:cNvPr id="9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9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9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1012190</xdr:rowOff>
    </xdr:to>
    <xdr:pic>
      <xdr:nvPicPr>
        <xdr:cNvPr id="9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1012190</xdr:rowOff>
    </xdr:to>
    <xdr:pic>
      <xdr:nvPicPr>
        <xdr:cNvPr id="9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9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9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1012190</xdr:rowOff>
    </xdr:to>
    <xdr:pic>
      <xdr:nvPicPr>
        <xdr:cNvPr id="9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0</xdr:colOff>
      <xdr:row>45</xdr:row>
      <xdr:rowOff>1012190</xdr:rowOff>
    </xdr:to>
    <xdr:pic>
      <xdr:nvPicPr>
        <xdr:cNvPr id="9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52500" y="52318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9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9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1012190</xdr:rowOff>
    </xdr:to>
    <xdr:pic>
      <xdr:nvPicPr>
        <xdr:cNvPr id="9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1012190</xdr:rowOff>
    </xdr:to>
    <xdr:pic>
      <xdr:nvPicPr>
        <xdr:cNvPr id="9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9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9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843915</xdr:rowOff>
    </xdr:to>
    <xdr:pic>
      <xdr:nvPicPr>
        <xdr:cNvPr id="9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678180</xdr:colOff>
      <xdr:row>45</xdr:row>
      <xdr:rowOff>1012190</xdr:rowOff>
    </xdr:to>
    <xdr:pic>
      <xdr:nvPicPr>
        <xdr:cNvPr id="9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0</xdr:colOff>
      <xdr:row>45</xdr:row>
      <xdr:rowOff>1012190</xdr:rowOff>
    </xdr:to>
    <xdr:pic>
      <xdr:nvPicPr>
        <xdr:cNvPr id="9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52500" y="52318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45</xdr:row>
      <xdr:rowOff>0</xdr:rowOff>
    </xdr:from>
    <xdr:to>
      <xdr:col>1</xdr:col>
      <xdr:colOff>480695</xdr:colOff>
      <xdr:row>45</xdr:row>
      <xdr:rowOff>1012190</xdr:rowOff>
    </xdr:to>
    <xdr:pic>
      <xdr:nvPicPr>
        <xdr:cNvPr id="9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52318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10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10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678180</xdr:colOff>
      <xdr:row>45</xdr:row>
      <xdr:rowOff>1014095</xdr:rowOff>
    </xdr:to>
    <xdr:pic>
      <xdr:nvPicPr>
        <xdr:cNvPr id="10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678180</xdr:colOff>
      <xdr:row>45</xdr:row>
      <xdr:rowOff>1014095</xdr:rowOff>
    </xdr:to>
    <xdr:pic>
      <xdr:nvPicPr>
        <xdr:cNvPr id="10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10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678180</xdr:colOff>
      <xdr:row>45</xdr:row>
      <xdr:rowOff>843915</xdr:rowOff>
    </xdr:to>
    <xdr:pic>
      <xdr:nvPicPr>
        <xdr:cNvPr id="10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843915</xdr:rowOff>
    </xdr:to>
    <xdr:pic>
      <xdr:nvPicPr>
        <xdr:cNvPr id="10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678180</xdr:colOff>
      <xdr:row>45</xdr:row>
      <xdr:rowOff>1014095</xdr:rowOff>
    </xdr:to>
    <xdr:pic>
      <xdr:nvPicPr>
        <xdr:cNvPr id="10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457835</xdr:colOff>
      <xdr:row>45</xdr:row>
      <xdr:rowOff>0</xdr:rowOff>
    </xdr:from>
    <xdr:to>
      <xdr:col>1</xdr:col>
      <xdr:colOff>668655</xdr:colOff>
      <xdr:row>45</xdr:row>
      <xdr:rowOff>1014095</xdr:rowOff>
    </xdr:to>
    <xdr:pic>
      <xdr:nvPicPr>
        <xdr:cNvPr id="10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95985" y="5231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45</xdr:row>
      <xdr:rowOff>0</xdr:rowOff>
    </xdr:from>
    <xdr:to>
      <xdr:col>1</xdr:col>
      <xdr:colOff>481965</xdr:colOff>
      <xdr:row>45</xdr:row>
      <xdr:rowOff>1014095</xdr:rowOff>
    </xdr:to>
    <xdr:pic>
      <xdr:nvPicPr>
        <xdr:cNvPr id="10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45</xdr:row>
      <xdr:rowOff>0</xdr:rowOff>
    </xdr:from>
    <xdr:to>
      <xdr:col>1</xdr:col>
      <xdr:colOff>725170</xdr:colOff>
      <xdr:row>45</xdr:row>
      <xdr:rowOff>1014095</xdr:rowOff>
    </xdr:to>
    <xdr:pic>
      <xdr:nvPicPr>
        <xdr:cNvPr id="10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52500" y="5231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210820</xdr:colOff>
      <xdr:row>45</xdr:row>
      <xdr:rowOff>1014095</xdr:rowOff>
    </xdr:to>
    <xdr:pic>
      <xdr:nvPicPr>
        <xdr:cNvPr id="10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210820</xdr:colOff>
      <xdr:row>45</xdr:row>
      <xdr:rowOff>1014095</xdr:rowOff>
    </xdr:to>
    <xdr:pic>
      <xdr:nvPicPr>
        <xdr:cNvPr id="10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210820</xdr:colOff>
      <xdr:row>45</xdr:row>
      <xdr:rowOff>1014095</xdr:rowOff>
    </xdr:to>
    <xdr:pic>
      <xdr:nvPicPr>
        <xdr:cNvPr id="10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210820</xdr:colOff>
      <xdr:row>45</xdr:row>
      <xdr:rowOff>1014095</xdr:rowOff>
    </xdr:to>
    <xdr:pic>
      <xdr:nvPicPr>
        <xdr:cNvPr id="10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45</xdr:row>
      <xdr:rowOff>0</xdr:rowOff>
    </xdr:from>
    <xdr:to>
      <xdr:col>1</xdr:col>
      <xdr:colOff>14605</xdr:colOff>
      <xdr:row>45</xdr:row>
      <xdr:rowOff>1014095</xdr:rowOff>
    </xdr:to>
    <xdr:pic>
      <xdr:nvPicPr>
        <xdr:cNvPr id="10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52318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841375</xdr:rowOff>
    </xdr:to>
    <xdr:pic>
      <xdr:nvPicPr>
        <xdr:cNvPr id="10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841375</xdr:rowOff>
    </xdr:to>
    <xdr:pic>
      <xdr:nvPicPr>
        <xdr:cNvPr id="10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1009650</xdr:rowOff>
    </xdr:to>
    <xdr:pic>
      <xdr:nvPicPr>
        <xdr:cNvPr id="10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1009650</xdr:rowOff>
    </xdr:to>
    <xdr:pic>
      <xdr:nvPicPr>
        <xdr:cNvPr id="10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841375</xdr:rowOff>
    </xdr:to>
    <xdr:pic>
      <xdr:nvPicPr>
        <xdr:cNvPr id="10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841375</xdr:rowOff>
    </xdr:to>
    <xdr:pic>
      <xdr:nvPicPr>
        <xdr:cNvPr id="10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841375</xdr:rowOff>
    </xdr:to>
    <xdr:pic>
      <xdr:nvPicPr>
        <xdr:cNvPr id="10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1009650</xdr:rowOff>
    </xdr:to>
    <xdr:pic>
      <xdr:nvPicPr>
        <xdr:cNvPr id="10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458470</xdr:colOff>
      <xdr:row>41</xdr:row>
      <xdr:rowOff>0</xdr:rowOff>
    </xdr:from>
    <xdr:to>
      <xdr:col>1</xdr:col>
      <xdr:colOff>668655</xdr:colOff>
      <xdr:row>41</xdr:row>
      <xdr:rowOff>1009650</xdr:rowOff>
    </xdr:to>
    <xdr:pic>
      <xdr:nvPicPr>
        <xdr:cNvPr id="10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96620" y="46603920"/>
          <a:ext cx="21018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481330</xdr:colOff>
      <xdr:row>41</xdr:row>
      <xdr:rowOff>1009650</xdr:rowOff>
    </xdr:to>
    <xdr:pic>
      <xdr:nvPicPr>
        <xdr:cNvPr id="10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843915</xdr:rowOff>
    </xdr:to>
    <xdr:pic>
      <xdr:nvPicPr>
        <xdr:cNvPr id="10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843915</xdr:rowOff>
    </xdr:to>
    <xdr:pic>
      <xdr:nvPicPr>
        <xdr:cNvPr id="10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1012190</xdr:rowOff>
    </xdr:to>
    <xdr:pic>
      <xdr:nvPicPr>
        <xdr:cNvPr id="10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1012190</xdr:rowOff>
    </xdr:to>
    <xdr:pic>
      <xdr:nvPicPr>
        <xdr:cNvPr id="10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843915</xdr:rowOff>
    </xdr:to>
    <xdr:pic>
      <xdr:nvPicPr>
        <xdr:cNvPr id="10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843915</xdr:rowOff>
    </xdr:to>
    <xdr:pic>
      <xdr:nvPicPr>
        <xdr:cNvPr id="10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843915</xdr:rowOff>
    </xdr:to>
    <xdr:pic>
      <xdr:nvPicPr>
        <xdr:cNvPr id="10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678180</xdr:colOff>
      <xdr:row>41</xdr:row>
      <xdr:rowOff>1012190</xdr:rowOff>
    </xdr:to>
    <xdr:pic>
      <xdr:nvPicPr>
        <xdr:cNvPr id="10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41</xdr:row>
      <xdr:rowOff>0</xdr:rowOff>
    </xdr:from>
    <xdr:to>
      <xdr:col>2</xdr:col>
      <xdr:colOff>0</xdr:colOff>
      <xdr:row>41</xdr:row>
      <xdr:rowOff>1012190</xdr:rowOff>
    </xdr:to>
    <xdr:pic>
      <xdr:nvPicPr>
        <xdr:cNvPr id="10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52500" y="466039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1</xdr:col>
      <xdr:colOff>480695</xdr:colOff>
      <xdr:row>41</xdr:row>
      <xdr:rowOff>1012190</xdr:rowOff>
    </xdr:to>
    <xdr:pic>
      <xdr:nvPicPr>
        <xdr:cNvPr id="10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466039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0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20</xdr:row>
      <xdr:rowOff>0</xdr:rowOff>
    </xdr:from>
    <xdr:to>
      <xdr:col>5</xdr:col>
      <xdr:colOff>663575</xdr:colOff>
      <xdr:row>20</xdr:row>
      <xdr:rowOff>1014095</xdr:rowOff>
    </xdr:to>
    <xdr:pic>
      <xdr:nvPicPr>
        <xdr:cNvPr id="1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855980</xdr:colOff>
      <xdr:row>48</xdr:row>
      <xdr:rowOff>69215</xdr:rowOff>
    </xdr:to>
    <xdr:pic>
      <xdr:nvPicPr>
        <xdr:cNvPr id="1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659765</xdr:colOff>
      <xdr:row>48</xdr:row>
      <xdr:rowOff>69215</xdr:rowOff>
    </xdr:to>
    <xdr:pic>
      <xdr:nvPicPr>
        <xdr:cNvPr id="1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1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20</xdr:row>
      <xdr:rowOff>0</xdr:rowOff>
    </xdr:from>
    <xdr:to>
      <xdr:col>3</xdr:col>
      <xdr:colOff>636270</xdr:colOff>
      <xdr:row>20</xdr:row>
      <xdr:rowOff>1014095</xdr:rowOff>
    </xdr:to>
    <xdr:pic>
      <xdr:nvPicPr>
        <xdr:cNvPr id="1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47750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1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417830</xdr:colOff>
      <xdr:row>48</xdr:row>
      <xdr:rowOff>69215</xdr:rowOff>
    </xdr:to>
    <xdr:pic>
      <xdr:nvPicPr>
        <xdr:cNvPr id="1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4</xdr:col>
      <xdr:colOff>221615</xdr:colOff>
      <xdr:row>48</xdr:row>
      <xdr:rowOff>69215</xdr:rowOff>
    </xdr:to>
    <xdr:pic>
      <xdr:nvPicPr>
        <xdr:cNvPr id="1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1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1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9525</xdr:rowOff>
    </xdr:from>
    <xdr:to>
      <xdr:col>4</xdr:col>
      <xdr:colOff>221615</xdr:colOff>
      <xdr:row>20</xdr:row>
      <xdr:rowOff>1023620</xdr:rowOff>
    </xdr:to>
    <xdr:pic>
      <xdr:nvPicPr>
        <xdr:cNvPr id="1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46845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6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20</xdr:row>
      <xdr:rowOff>0</xdr:rowOff>
    </xdr:from>
    <xdr:to>
      <xdr:col>4</xdr:col>
      <xdr:colOff>820420</xdr:colOff>
      <xdr:row>20</xdr:row>
      <xdr:rowOff>1014095</xdr:rowOff>
    </xdr:to>
    <xdr:pic>
      <xdr:nvPicPr>
        <xdr:cNvPr id="16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880995" y="21737320"/>
          <a:ext cx="6489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210820</xdr:colOff>
      <xdr:row>20</xdr:row>
      <xdr:rowOff>1014095</xdr:rowOff>
    </xdr:to>
    <xdr:pic>
      <xdr:nvPicPr>
        <xdr:cNvPr id="16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217373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752475</xdr:colOff>
      <xdr:row>48</xdr:row>
      <xdr:rowOff>69215</xdr:rowOff>
    </xdr:to>
    <xdr:pic>
      <xdr:nvPicPr>
        <xdr:cNvPr id="16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47</xdr:row>
      <xdr:rowOff>0</xdr:rowOff>
    </xdr:from>
    <xdr:to>
      <xdr:col>3</xdr:col>
      <xdr:colOff>556260</xdr:colOff>
      <xdr:row>48</xdr:row>
      <xdr:rowOff>69215</xdr:rowOff>
    </xdr:to>
    <xdr:pic>
      <xdr:nvPicPr>
        <xdr:cNvPr id="16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3842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6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6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6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6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6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6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17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17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843915</xdr:rowOff>
    </xdr:to>
    <xdr:pic>
      <xdr:nvPicPr>
        <xdr:cNvPr id="17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843915</xdr:rowOff>
    </xdr:to>
    <xdr:pic>
      <xdr:nvPicPr>
        <xdr:cNvPr id="17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843915</xdr:rowOff>
    </xdr:to>
    <xdr:pic>
      <xdr:nvPicPr>
        <xdr:cNvPr id="17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843915</xdr:rowOff>
    </xdr:to>
    <xdr:pic>
      <xdr:nvPicPr>
        <xdr:cNvPr id="17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843915</xdr:rowOff>
    </xdr:to>
    <xdr:pic>
      <xdr:nvPicPr>
        <xdr:cNvPr id="17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843915</xdr:rowOff>
    </xdr:to>
    <xdr:pic>
      <xdr:nvPicPr>
        <xdr:cNvPr id="17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843915</xdr:rowOff>
    </xdr:to>
    <xdr:pic>
      <xdr:nvPicPr>
        <xdr:cNvPr id="17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843915</xdr:rowOff>
    </xdr:to>
    <xdr:pic>
      <xdr:nvPicPr>
        <xdr:cNvPr id="17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843915</xdr:rowOff>
    </xdr:to>
    <xdr:pic>
      <xdr:nvPicPr>
        <xdr:cNvPr id="17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7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7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7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7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7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7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8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8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8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8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762000</xdr:colOff>
      <xdr:row>11</xdr:row>
      <xdr:rowOff>63500</xdr:rowOff>
    </xdr:from>
    <xdr:to>
      <xdr:col>5</xdr:col>
      <xdr:colOff>633730</xdr:colOff>
      <xdr:row>11</xdr:row>
      <xdr:rowOff>1077595</xdr:rowOff>
    </xdr:to>
    <xdr:pic>
      <xdr:nvPicPr>
        <xdr:cNvPr id="18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98750" y="4795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8</xdr:row>
      <xdr:rowOff>444500</xdr:rowOff>
    </xdr:from>
    <xdr:to>
      <xdr:col>4</xdr:col>
      <xdr:colOff>213360</xdr:colOff>
      <xdr:row>9</xdr:row>
      <xdr:rowOff>506095</xdr:rowOff>
    </xdr:to>
    <xdr:pic>
      <xdr:nvPicPr>
        <xdr:cNvPr id="18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3220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7</xdr:row>
      <xdr:rowOff>228600</xdr:rowOff>
    </xdr:from>
    <xdr:to>
      <xdr:col>5</xdr:col>
      <xdr:colOff>663575</xdr:colOff>
      <xdr:row>9</xdr:row>
      <xdr:rowOff>61595</xdr:rowOff>
    </xdr:to>
    <xdr:pic>
      <xdr:nvPicPr>
        <xdr:cNvPr id="18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2776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8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8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8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8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8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8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8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752475</xdr:colOff>
      <xdr:row>20</xdr:row>
      <xdr:rowOff>1014095</xdr:rowOff>
    </xdr:to>
    <xdr:pic>
      <xdr:nvPicPr>
        <xdr:cNvPr id="19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3</xdr:col>
      <xdr:colOff>556260</xdr:colOff>
      <xdr:row>20</xdr:row>
      <xdr:rowOff>1014095</xdr:rowOff>
    </xdr:to>
    <xdr:pic>
      <xdr:nvPicPr>
        <xdr:cNvPr id="19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1737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752475</xdr:colOff>
      <xdr:row>49</xdr:row>
      <xdr:rowOff>1014095</xdr:rowOff>
    </xdr:to>
    <xdr:pic>
      <xdr:nvPicPr>
        <xdr:cNvPr id="19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19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49</xdr:row>
      <xdr:rowOff>0</xdr:rowOff>
    </xdr:from>
    <xdr:to>
      <xdr:col>3</xdr:col>
      <xdr:colOff>556260</xdr:colOff>
      <xdr:row>49</xdr:row>
      <xdr:rowOff>1014095</xdr:rowOff>
    </xdr:to>
    <xdr:pic>
      <xdr:nvPicPr>
        <xdr:cNvPr id="20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516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0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0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752475</xdr:colOff>
      <xdr:row>50</xdr:row>
      <xdr:rowOff>1014095</xdr:rowOff>
    </xdr:to>
    <xdr:pic>
      <xdr:nvPicPr>
        <xdr:cNvPr id="2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50</xdr:row>
      <xdr:rowOff>0</xdr:rowOff>
    </xdr:from>
    <xdr:to>
      <xdr:col>3</xdr:col>
      <xdr:colOff>556260</xdr:colOff>
      <xdr:row>50</xdr:row>
      <xdr:rowOff>1014095</xdr:rowOff>
    </xdr:to>
    <xdr:pic>
      <xdr:nvPicPr>
        <xdr:cNvPr id="2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58059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752475</xdr:colOff>
      <xdr:row>35</xdr:row>
      <xdr:rowOff>277495</xdr:rowOff>
    </xdr:to>
    <xdr:pic>
      <xdr:nvPicPr>
        <xdr:cNvPr id="2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3</xdr:col>
      <xdr:colOff>556260</xdr:colOff>
      <xdr:row>35</xdr:row>
      <xdr:rowOff>277495</xdr:rowOff>
    </xdr:to>
    <xdr:pic>
      <xdr:nvPicPr>
        <xdr:cNvPr id="2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66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36</xdr:row>
      <xdr:rowOff>277495</xdr:rowOff>
    </xdr:to>
    <xdr:pic>
      <xdr:nvPicPr>
        <xdr:cNvPr id="2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36</xdr:row>
      <xdr:rowOff>277495</xdr:rowOff>
    </xdr:to>
    <xdr:pic>
      <xdr:nvPicPr>
        <xdr:cNvPr id="2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8033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752475</xdr:colOff>
      <xdr:row>18</xdr:row>
      <xdr:rowOff>1014095</xdr:rowOff>
    </xdr:to>
    <xdr:pic>
      <xdr:nvPicPr>
        <xdr:cNvPr id="26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18</xdr:row>
      <xdr:rowOff>0</xdr:rowOff>
    </xdr:from>
    <xdr:to>
      <xdr:col>3</xdr:col>
      <xdr:colOff>556260</xdr:colOff>
      <xdr:row>18</xdr:row>
      <xdr:rowOff>1014095</xdr:rowOff>
    </xdr:to>
    <xdr:pic>
      <xdr:nvPicPr>
        <xdr:cNvPr id="26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87020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752475</xdr:colOff>
      <xdr:row>19</xdr:row>
      <xdr:rowOff>1014095</xdr:rowOff>
    </xdr:to>
    <xdr:pic>
      <xdr:nvPicPr>
        <xdr:cNvPr id="26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6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7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7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3</xdr:col>
      <xdr:colOff>556260</xdr:colOff>
      <xdr:row>19</xdr:row>
      <xdr:rowOff>1014095</xdr:rowOff>
    </xdr:to>
    <xdr:pic>
      <xdr:nvPicPr>
        <xdr:cNvPr id="27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416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762000</xdr:colOff>
      <xdr:row>11</xdr:row>
      <xdr:rowOff>63500</xdr:rowOff>
    </xdr:from>
    <xdr:to>
      <xdr:col>5</xdr:col>
      <xdr:colOff>633730</xdr:colOff>
      <xdr:row>11</xdr:row>
      <xdr:rowOff>1077595</xdr:rowOff>
    </xdr:to>
    <xdr:pic>
      <xdr:nvPicPr>
        <xdr:cNvPr id="27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98750" y="4795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8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8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8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8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10</xdr:row>
      <xdr:rowOff>444500</xdr:rowOff>
    </xdr:from>
    <xdr:to>
      <xdr:col>4</xdr:col>
      <xdr:colOff>213360</xdr:colOff>
      <xdr:row>11</xdr:row>
      <xdr:rowOff>1014095</xdr:rowOff>
    </xdr:to>
    <xdr:pic>
      <xdr:nvPicPr>
        <xdr:cNvPr id="28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9</xdr:row>
      <xdr:rowOff>228600</xdr:rowOff>
    </xdr:from>
    <xdr:to>
      <xdr:col>5</xdr:col>
      <xdr:colOff>663575</xdr:colOff>
      <xdr:row>11</xdr:row>
      <xdr:rowOff>239395</xdr:rowOff>
    </xdr:to>
    <xdr:pic>
      <xdr:nvPicPr>
        <xdr:cNvPr id="28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395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8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8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9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9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9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9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9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752475</xdr:colOff>
      <xdr:row>37</xdr:row>
      <xdr:rowOff>366395</xdr:rowOff>
    </xdr:to>
    <xdr:pic>
      <xdr:nvPicPr>
        <xdr:cNvPr id="29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36</xdr:row>
      <xdr:rowOff>0</xdr:rowOff>
    </xdr:from>
    <xdr:to>
      <xdr:col>3</xdr:col>
      <xdr:colOff>556260</xdr:colOff>
      <xdr:row>37</xdr:row>
      <xdr:rowOff>366395</xdr:rowOff>
    </xdr:to>
    <xdr:pic>
      <xdr:nvPicPr>
        <xdr:cNvPr id="29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399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29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29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30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30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30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30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30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30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30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752475</xdr:colOff>
      <xdr:row>38</xdr:row>
      <xdr:rowOff>480695</xdr:rowOff>
    </xdr:to>
    <xdr:pic>
      <xdr:nvPicPr>
        <xdr:cNvPr id="30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37</xdr:row>
      <xdr:rowOff>0</xdr:rowOff>
    </xdr:from>
    <xdr:to>
      <xdr:col>3</xdr:col>
      <xdr:colOff>556260</xdr:colOff>
      <xdr:row>38</xdr:row>
      <xdr:rowOff>480695</xdr:rowOff>
    </xdr:to>
    <xdr:pic>
      <xdr:nvPicPr>
        <xdr:cNvPr id="30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187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762000</xdr:colOff>
      <xdr:row>11</xdr:row>
      <xdr:rowOff>63500</xdr:rowOff>
    </xdr:from>
    <xdr:to>
      <xdr:col>5</xdr:col>
      <xdr:colOff>633730</xdr:colOff>
      <xdr:row>11</xdr:row>
      <xdr:rowOff>1077595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98750" y="4795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8</xdr:row>
      <xdr:rowOff>444500</xdr:rowOff>
    </xdr:from>
    <xdr:to>
      <xdr:col>4</xdr:col>
      <xdr:colOff>213360</xdr:colOff>
      <xdr:row>9</xdr:row>
      <xdr:rowOff>506095</xdr:rowOff>
    </xdr:to>
    <xdr:pic>
      <xdr:nvPicPr>
        <xdr:cNvPr id="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3220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7</xdr:row>
      <xdr:rowOff>228600</xdr:rowOff>
    </xdr:from>
    <xdr:to>
      <xdr:col>5</xdr:col>
      <xdr:colOff>663575</xdr:colOff>
      <xdr:row>9</xdr:row>
      <xdr:rowOff>61595</xdr:rowOff>
    </xdr:to>
    <xdr:pic>
      <xdr:nvPicPr>
        <xdr:cNvPr id="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2776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843915</xdr:rowOff>
    </xdr:to>
    <xdr:pic>
      <xdr:nvPicPr>
        <xdr:cNvPr id="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843915</xdr:rowOff>
    </xdr:to>
    <xdr:pic>
      <xdr:nvPicPr>
        <xdr:cNvPr id="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1014095</xdr:rowOff>
    </xdr:to>
    <xdr:pic>
      <xdr:nvPicPr>
        <xdr:cNvPr id="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1014095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843915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843915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1014095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1014095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843915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843915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1014095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1014095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843915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843915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843915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1014095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417830</xdr:colOff>
      <xdr:row>34</xdr:row>
      <xdr:rowOff>1014095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34</xdr:row>
      <xdr:rowOff>0</xdr:rowOff>
    </xdr:from>
    <xdr:to>
      <xdr:col>4</xdr:col>
      <xdr:colOff>221615</xdr:colOff>
      <xdr:row>34</xdr:row>
      <xdr:rowOff>1014095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25145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855980</xdr:colOff>
      <xdr:row>15</xdr:row>
      <xdr:rowOff>1014095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855980</xdr:colOff>
      <xdr:row>15</xdr:row>
      <xdr:rowOff>1014095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855980</xdr:colOff>
      <xdr:row>15</xdr:row>
      <xdr:rowOff>1014095</xdr:rowOff>
    </xdr:to>
    <xdr:pic>
      <xdr:nvPicPr>
        <xdr:cNvPr id="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855980</xdr:colOff>
      <xdr:row>15</xdr:row>
      <xdr:rowOff>1014095</xdr:rowOff>
    </xdr:to>
    <xdr:pic>
      <xdr:nvPicPr>
        <xdr:cNvPr id="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855980</xdr:colOff>
      <xdr:row>15</xdr:row>
      <xdr:rowOff>1014095</xdr:rowOff>
    </xdr:to>
    <xdr:pic>
      <xdr:nvPicPr>
        <xdr:cNvPr id="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855980</xdr:colOff>
      <xdr:row>15</xdr:row>
      <xdr:rowOff>1014095</xdr:rowOff>
    </xdr:to>
    <xdr:pic>
      <xdr:nvPicPr>
        <xdr:cNvPr id="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855980</xdr:colOff>
      <xdr:row>15</xdr:row>
      <xdr:rowOff>1014095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659765</xdr:colOff>
      <xdr:row>15</xdr:row>
      <xdr:rowOff>1014095</xdr:rowOff>
    </xdr:to>
    <xdr:pic>
      <xdr:nvPicPr>
        <xdr:cNvPr id="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789305</xdr:colOff>
      <xdr:row>15</xdr:row>
      <xdr:rowOff>369570</xdr:rowOff>
    </xdr:from>
    <xdr:to>
      <xdr:col>5</xdr:col>
      <xdr:colOff>2118360</xdr:colOff>
      <xdr:row>15</xdr:row>
      <xdr:rowOff>1383665</xdr:rowOff>
    </xdr:to>
    <xdr:pic>
      <xdr:nvPicPr>
        <xdr:cNvPr id="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79595" y="1406779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843915</xdr:rowOff>
    </xdr:to>
    <xdr:pic>
      <xdr:nvPicPr>
        <xdr:cNvPr id="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843915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1014095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1014095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843915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843915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1014095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1014095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843915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843915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1014095</xdr:rowOff>
    </xdr:to>
    <xdr:pic>
      <xdr:nvPicPr>
        <xdr:cNvPr id="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1014095</xdr:rowOff>
    </xdr:to>
    <xdr:pic>
      <xdr:nvPicPr>
        <xdr:cNvPr id="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843915</xdr:rowOff>
    </xdr:to>
    <xdr:pic>
      <xdr:nvPicPr>
        <xdr:cNvPr id="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843915</xdr:rowOff>
    </xdr:to>
    <xdr:pic>
      <xdr:nvPicPr>
        <xdr:cNvPr id="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843915</xdr:rowOff>
    </xdr:to>
    <xdr:pic>
      <xdr:nvPicPr>
        <xdr:cNvPr id="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1014095</xdr:rowOff>
    </xdr:to>
    <xdr:pic>
      <xdr:nvPicPr>
        <xdr:cNvPr id="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417830</xdr:colOff>
      <xdr:row>15</xdr:row>
      <xdr:rowOff>1014095</xdr:rowOff>
    </xdr:to>
    <xdr:pic>
      <xdr:nvPicPr>
        <xdr:cNvPr id="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15</xdr:row>
      <xdr:rowOff>0</xdr:rowOff>
    </xdr:from>
    <xdr:to>
      <xdr:col>4</xdr:col>
      <xdr:colOff>221615</xdr:colOff>
      <xdr:row>15</xdr:row>
      <xdr:rowOff>1014095</xdr:rowOff>
    </xdr:to>
    <xdr:pic>
      <xdr:nvPicPr>
        <xdr:cNvPr id="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36982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19</xdr:row>
      <xdr:rowOff>0</xdr:rowOff>
    </xdr:from>
    <xdr:to>
      <xdr:col>4</xdr:col>
      <xdr:colOff>213360</xdr:colOff>
      <xdr:row>19</xdr:row>
      <xdr:rowOff>1014095</xdr:rowOff>
    </xdr:to>
    <xdr:pic>
      <xdr:nvPicPr>
        <xdr:cNvPr id="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19</xdr:row>
      <xdr:rowOff>0</xdr:rowOff>
    </xdr:from>
    <xdr:to>
      <xdr:col>5</xdr:col>
      <xdr:colOff>663575</xdr:colOff>
      <xdr:row>19</xdr:row>
      <xdr:rowOff>1014095</xdr:rowOff>
    </xdr:to>
    <xdr:pic>
      <xdr:nvPicPr>
        <xdr:cNvPr id="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19</xdr:row>
      <xdr:rowOff>0</xdr:rowOff>
    </xdr:from>
    <xdr:to>
      <xdr:col>4</xdr:col>
      <xdr:colOff>213360</xdr:colOff>
      <xdr:row>19</xdr:row>
      <xdr:rowOff>1014095</xdr:rowOff>
    </xdr:to>
    <xdr:pic>
      <xdr:nvPicPr>
        <xdr:cNvPr id="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19</xdr:row>
      <xdr:rowOff>0</xdr:rowOff>
    </xdr:from>
    <xdr:to>
      <xdr:col>5</xdr:col>
      <xdr:colOff>663575</xdr:colOff>
      <xdr:row>19</xdr:row>
      <xdr:rowOff>1014095</xdr:rowOff>
    </xdr:to>
    <xdr:pic>
      <xdr:nvPicPr>
        <xdr:cNvPr id="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210820</xdr:colOff>
      <xdr:row>19</xdr:row>
      <xdr:rowOff>1014095</xdr:rowOff>
    </xdr:to>
    <xdr:pic>
      <xdr:nvPicPr>
        <xdr:cNvPr id="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1929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210820</xdr:colOff>
      <xdr:row>19</xdr:row>
      <xdr:rowOff>1014095</xdr:rowOff>
    </xdr:to>
    <xdr:pic>
      <xdr:nvPicPr>
        <xdr:cNvPr id="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1929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210820</xdr:colOff>
      <xdr:row>19</xdr:row>
      <xdr:rowOff>1014095</xdr:rowOff>
    </xdr:to>
    <xdr:pic>
      <xdr:nvPicPr>
        <xdr:cNvPr id="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1929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210820</xdr:colOff>
      <xdr:row>19</xdr:row>
      <xdr:rowOff>1014095</xdr:rowOff>
    </xdr:to>
    <xdr:pic>
      <xdr:nvPicPr>
        <xdr:cNvPr id="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1929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19</xdr:row>
      <xdr:rowOff>0</xdr:rowOff>
    </xdr:from>
    <xdr:to>
      <xdr:col>4</xdr:col>
      <xdr:colOff>213360</xdr:colOff>
      <xdr:row>19</xdr:row>
      <xdr:rowOff>1014095</xdr:rowOff>
    </xdr:to>
    <xdr:pic>
      <xdr:nvPicPr>
        <xdr:cNvPr id="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855980</xdr:colOff>
      <xdr:row>19</xdr:row>
      <xdr:rowOff>1014095</xdr:rowOff>
    </xdr:to>
    <xdr:pic>
      <xdr:nvPicPr>
        <xdr:cNvPr id="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855980</xdr:colOff>
      <xdr:row>19</xdr:row>
      <xdr:rowOff>1014095</xdr:rowOff>
    </xdr:to>
    <xdr:pic>
      <xdr:nvPicPr>
        <xdr:cNvPr id="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855980</xdr:colOff>
      <xdr:row>19</xdr:row>
      <xdr:rowOff>1014095</xdr:rowOff>
    </xdr:to>
    <xdr:pic>
      <xdr:nvPicPr>
        <xdr:cNvPr id="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855980</xdr:colOff>
      <xdr:row>19</xdr:row>
      <xdr:rowOff>1014095</xdr:rowOff>
    </xdr:to>
    <xdr:pic>
      <xdr:nvPicPr>
        <xdr:cNvPr id="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855980</xdr:colOff>
      <xdr:row>19</xdr:row>
      <xdr:rowOff>1014095</xdr:rowOff>
    </xdr:to>
    <xdr:pic>
      <xdr:nvPicPr>
        <xdr:cNvPr id="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855980</xdr:colOff>
      <xdr:row>19</xdr:row>
      <xdr:rowOff>1014095</xdr:rowOff>
    </xdr:to>
    <xdr:pic>
      <xdr:nvPicPr>
        <xdr:cNvPr id="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855980</xdr:colOff>
      <xdr:row>19</xdr:row>
      <xdr:rowOff>1014095</xdr:rowOff>
    </xdr:to>
    <xdr:pic>
      <xdr:nvPicPr>
        <xdr:cNvPr id="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659765</xdr:colOff>
      <xdr:row>19</xdr:row>
      <xdr:rowOff>1014095</xdr:rowOff>
    </xdr:to>
    <xdr:pic>
      <xdr:nvPicPr>
        <xdr:cNvPr id="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19</xdr:row>
      <xdr:rowOff>0</xdr:rowOff>
    </xdr:from>
    <xdr:to>
      <xdr:col>5</xdr:col>
      <xdr:colOff>663575</xdr:colOff>
      <xdr:row>19</xdr:row>
      <xdr:rowOff>1014095</xdr:rowOff>
    </xdr:to>
    <xdr:pic>
      <xdr:nvPicPr>
        <xdr:cNvPr id="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843280</xdr:rowOff>
    </xdr:to>
    <xdr:pic>
      <xdr:nvPicPr>
        <xdr:cNvPr id="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843280</xdr:rowOff>
    </xdr:to>
    <xdr:pic>
      <xdr:nvPicPr>
        <xdr:cNvPr id="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843280</xdr:rowOff>
    </xdr:to>
    <xdr:pic>
      <xdr:nvPicPr>
        <xdr:cNvPr id="5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843280</xdr:rowOff>
    </xdr:to>
    <xdr:pic>
      <xdr:nvPicPr>
        <xdr:cNvPr id="5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843280</xdr:rowOff>
    </xdr:to>
    <xdr:pic>
      <xdr:nvPicPr>
        <xdr:cNvPr id="5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843280</xdr:rowOff>
    </xdr:to>
    <xdr:pic>
      <xdr:nvPicPr>
        <xdr:cNvPr id="5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843280</xdr:rowOff>
    </xdr:to>
    <xdr:pic>
      <xdr:nvPicPr>
        <xdr:cNvPr id="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843280</xdr:rowOff>
    </xdr:to>
    <xdr:pic>
      <xdr:nvPicPr>
        <xdr:cNvPr id="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843280</xdr:rowOff>
    </xdr:to>
    <xdr:pic>
      <xdr:nvPicPr>
        <xdr:cNvPr id="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19</xdr:row>
      <xdr:rowOff>0</xdr:rowOff>
    </xdr:from>
    <xdr:to>
      <xdr:col>5</xdr:col>
      <xdr:colOff>654050</xdr:colOff>
      <xdr:row>19</xdr:row>
      <xdr:rowOff>1014095</xdr:rowOff>
    </xdr:to>
    <xdr:pic>
      <xdr:nvPicPr>
        <xdr:cNvPr id="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19070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6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6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6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6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6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6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6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6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6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771525</xdr:colOff>
      <xdr:row>20</xdr:row>
      <xdr:rowOff>0</xdr:rowOff>
    </xdr:from>
    <xdr:to>
      <xdr:col>5</xdr:col>
      <xdr:colOff>643255</xdr:colOff>
      <xdr:row>20</xdr:row>
      <xdr:rowOff>1014095</xdr:rowOff>
    </xdr:to>
    <xdr:pic>
      <xdr:nvPicPr>
        <xdr:cNvPr id="6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0827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6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210820</xdr:colOff>
      <xdr:row>19</xdr:row>
      <xdr:rowOff>1014095</xdr:rowOff>
    </xdr:to>
    <xdr:pic>
      <xdr:nvPicPr>
        <xdr:cNvPr id="6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1929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6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6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6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6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6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6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6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6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6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6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6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6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6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6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6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6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6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6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6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7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7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210820</xdr:colOff>
      <xdr:row>19</xdr:row>
      <xdr:rowOff>1014095</xdr:rowOff>
    </xdr:to>
    <xdr:pic>
      <xdr:nvPicPr>
        <xdr:cNvPr id="7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19298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7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7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7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7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7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843915</xdr:rowOff>
    </xdr:to>
    <xdr:pic>
      <xdr:nvPicPr>
        <xdr:cNvPr id="7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843915</xdr:rowOff>
    </xdr:to>
    <xdr:pic>
      <xdr:nvPicPr>
        <xdr:cNvPr id="7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7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417830</xdr:colOff>
      <xdr:row>19</xdr:row>
      <xdr:rowOff>1014095</xdr:rowOff>
    </xdr:to>
    <xdr:pic>
      <xdr:nvPicPr>
        <xdr:cNvPr id="7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19</xdr:row>
      <xdr:rowOff>0</xdr:rowOff>
    </xdr:from>
    <xdr:to>
      <xdr:col>4</xdr:col>
      <xdr:colOff>221615</xdr:colOff>
      <xdr:row>19</xdr:row>
      <xdr:rowOff>1014095</xdr:rowOff>
    </xdr:to>
    <xdr:pic>
      <xdr:nvPicPr>
        <xdr:cNvPr id="7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929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7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7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7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7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7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7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7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7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7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7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7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7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7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7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7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7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7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7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7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7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7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7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7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7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7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8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8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8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8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855980</xdr:colOff>
      <xdr:row>20</xdr:row>
      <xdr:rowOff>1014095</xdr:rowOff>
    </xdr:to>
    <xdr:pic>
      <xdr:nvPicPr>
        <xdr:cNvPr id="8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659765</xdr:colOff>
      <xdr:row>20</xdr:row>
      <xdr:rowOff>1014095</xdr:rowOff>
    </xdr:to>
    <xdr:pic>
      <xdr:nvPicPr>
        <xdr:cNvPr id="8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19</xdr:row>
      <xdr:rowOff>0</xdr:rowOff>
    </xdr:from>
    <xdr:to>
      <xdr:col>5</xdr:col>
      <xdr:colOff>663575</xdr:colOff>
      <xdr:row>19</xdr:row>
      <xdr:rowOff>1014095</xdr:rowOff>
    </xdr:to>
    <xdr:pic>
      <xdr:nvPicPr>
        <xdr:cNvPr id="8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1929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8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8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8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8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8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8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8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8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8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8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8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8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8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843915</xdr:rowOff>
    </xdr:to>
    <xdr:pic>
      <xdr:nvPicPr>
        <xdr:cNvPr id="8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843915</xdr:rowOff>
    </xdr:to>
    <xdr:pic>
      <xdr:nvPicPr>
        <xdr:cNvPr id="8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8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417830</xdr:colOff>
      <xdr:row>20</xdr:row>
      <xdr:rowOff>1014095</xdr:rowOff>
    </xdr:to>
    <xdr:pic>
      <xdr:nvPicPr>
        <xdr:cNvPr id="8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20</xdr:row>
      <xdr:rowOff>0</xdr:rowOff>
    </xdr:from>
    <xdr:to>
      <xdr:col>4</xdr:col>
      <xdr:colOff>221615</xdr:colOff>
      <xdr:row>20</xdr:row>
      <xdr:rowOff>1014095</xdr:rowOff>
    </xdr:to>
    <xdr:pic>
      <xdr:nvPicPr>
        <xdr:cNvPr id="8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05689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678180</xdr:colOff>
      <xdr:row>28</xdr:row>
      <xdr:rowOff>843915</xdr:rowOff>
    </xdr:to>
    <xdr:pic>
      <xdr:nvPicPr>
        <xdr:cNvPr id="8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678180</xdr:colOff>
      <xdr:row>28</xdr:row>
      <xdr:rowOff>843915</xdr:rowOff>
    </xdr:to>
    <xdr:pic>
      <xdr:nvPicPr>
        <xdr:cNvPr id="8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678180</xdr:colOff>
      <xdr:row>28</xdr:row>
      <xdr:rowOff>1014095</xdr:rowOff>
    </xdr:to>
    <xdr:pic>
      <xdr:nvPicPr>
        <xdr:cNvPr id="8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678180</xdr:colOff>
      <xdr:row>28</xdr:row>
      <xdr:rowOff>1014095</xdr:rowOff>
    </xdr:to>
    <xdr:pic>
      <xdr:nvPicPr>
        <xdr:cNvPr id="8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8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8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8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8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8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678180</xdr:colOff>
      <xdr:row>28</xdr:row>
      <xdr:rowOff>843915</xdr:rowOff>
    </xdr:to>
    <xdr:pic>
      <xdr:nvPicPr>
        <xdr:cNvPr id="8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678180</xdr:colOff>
      <xdr:row>28</xdr:row>
      <xdr:rowOff>843915</xdr:rowOff>
    </xdr:to>
    <xdr:pic>
      <xdr:nvPicPr>
        <xdr:cNvPr id="8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843915</xdr:rowOff>
    </xdr:to>
    <xdr:pic>
      <xdr:nvPicPr>
        <xdr:cNvPr id="8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678180</xdr:colOff>
      <xdr:row>28</xdr:row>
      <xdr:rowOff>1014095</xdr:rowOff>
    </xdr:to>
    <xdr:pic>
      <xdr:nvPicPr>
        <xdr:cNvPr id="8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457835</xdr:colOff>
      <xdr:row>28</xdr:row>
      <xdr:rowOff>0</xdr:rowOff>
    </xdr:from>
    <xdr:to>
      <xdr:col>1</xdr:col>
      <xdr:colOff>668655</xdr:colOff>
      <xdr:row>28</xdr:row>
      <xdr:rowOff>1014095</xdr:rowOff>
    </xdr:to>
    <xdr:pic>
      <xdr:nvPicPr>
        <xdr:cNvPr id="8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95985" y="33522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8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9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9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9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28</xdr:row>
      <xdr:rowOff>0</xdr:rowOff>
    </xdr:from>
    <xdr:to>
      <xdr:col>1</xdr:col>
      <xdr:colOff>481965</xdr:colOff>
      <xdr:row>28</xdr:row>
      <xdr:rowOff>1014095</xdr:rowOff>
    </xdr:to>
    <xdr:pic>
      <xdr:nvPicPr>
        <xdr:cNvPr id="9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201295</xdr:colOff>
      <xdr:row>28</xdr:row>
      <xdr:rowOff>1014095</xdr:rowOff>
    </xdr:to>
    <xdr:pic>
      <xdr:nvPicPr>
        <xdr:cNvPr id="9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201295</xdr:colOff>
      <xdr:row>28</xdr:row>
      <xdr:rowOff>1014095</xdr:rowOff>
    </xdr:to>
    <xdr:pic>
      <xdr:nvPicPr>
        <xdr:cNvPr id="9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201295</xdr:colOff>
      <xdr:row>28</xdr:row>
      <xdr:rowOff>1014095</xdr:rowOff>
    </xdr:to>
    <xdr:pic>
      <xdr:nvPicPr>
        <xdr:cNvPr id="9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201295</xdr:colOff>
      <xdr:row>28</xdr:row>
      <xdr:rowOff>1014095</xdr:rowOff>
    </xdr:to>
    <xdr:pic>
      <xdr:nvPicPr>
        <xdr:cNvPr id="9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28</xdr:row>
      <xdr:rowOff>0</xdr:rowOff>
    </xdr:from>
    <xdr:to>
      <xdr:col>1</xdr:col>
      <xdr:colOff>5080</xdr:colOff>
      <xdr:row>28</xdr:row>
      <xdr:rowOff>1014095</xdr:rowOff>
    </xdr:to>
    <xdr:pic>
      <xdr:nvPicPr>
        <xdr:cNvPr id="9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28625" y="335229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841375</xdr:rowOff>
    </xdr:to>
    <xdr:pic>
      <xdr:nvPicPr>
        <xdr:cNvPr id="9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841375</xdr:rowOff>
    </xdr:to>
    <xdr:pic>
      <xdr:nvPicPr>
        <xdr:cNvPr id="9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1009650</xdr:rowOff>
    </xdr:to>
    <xdr:pic>
      <xdr:nvPicPr>
        <xdr:cNvPr id="9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1009650</xdr:rowOff>
    </xdr:to>
    <xdr:pic>
      <xdr:nvPicPr>
        <xdr:cNvPr id="9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841375</xdr:rowOff>
    </xdr:to>
    <xdr:pic>
      <xdr:nvPicPr>
        <xdr:cNvPr id="9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841375</xdr:rowOff>
    </xdr:to>
    <xdr:pic>
      <xdr:nvPicPr>
        <xdr:cNvPr id="9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841375</xdr:rowOff>
    </xdr:to>
    <xdr:pic>
      <xdr:nvPicPr>
        <xdr:cNvPr id="9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1009650</xdr:rowOff>
    </xdr:to>
    <xdr:pic>
      <xdr:nvPicPr>
        <xdr:cNvPr id="9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458470</xdr:colOff>
      <xdr:row>31</xdr:row>
      <xdr:rowOff>0</xdr:rowOff>
    </xdr:from>
    <xdr:to>
      <xdr:col>1</xdr:col>
      <xdr:colOff>668655</xdr:colOff>
      <xdr:row>31</xdr:row>
      <xdr:rowOff>1009650</xdr:rowOff>
    </xdr:to>
    <xdr:pic>
      <xdr:nvPicPr>
        <xdr:cNvPr id="9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96620" y="39923720"/>
          <a:ext cx="21018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481330</xdr:colOff>
      <xdr:row>31</xdr:row>
      <xdr:rowOff>1009650</xdr:rowOff>
    </xdr:to>
    <xdr:pic>
      <xdr:nvPicPr>
        <xdr:cNvPr id="9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9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9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1012190</xdr:rowOff>
    </xdr:to>
    <xdr:pic>
      <xdr:nvPicPr>
        <xdr:cNvPr id="9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1012190</xdr:rowOff>
    </xdr:to>
    <xdr:pic>
      <xdr:nvPicPr>
        <xdr:cNvPr id="9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9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9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1012190</xdr:rowOff>
    </xdr:to>
    <xdr:pic>
      <xdr:nvPicPr>
        <xdr:cNvPr id="9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31</xdr:row>
      <xdr:rowOff>0</xdr:rowOff>
    </xdr:from>
    <xdr:to>
      <xdr:col>2</xdr:col>
      <xdr:colOff>0</xdr:colOff>
      <xdr:row>31</xdr:row>
      <xdr:rowOff>1012190</xdr:rowOff>
    </xdr:to>
    <xdr:pic>
      <xdr:nvPicPr>
        <xdr:cNvPr id="9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52500" y="3992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9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9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1012190</xdr:rowOff>
    </xdr:to>
    <xdr:pic>
      <xdr:nvPicPr>
        <xdr:cNvPr id="9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1012190</xdr:rowOff>
    </xdr:to>
    <xdr:pic>
      <xdr:nvPicPr>
        <xdr:cNvPr id="9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9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9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843915</xdr:rowOff>
    </xdr:to>
    <xdr:pic>
      <xdr:nvPicPr>
        <xdr:cNvPr id="9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678180</xdr:colOff>
      <xdr:row>31</xdr:row>
      <xdr:rowOff>1012190</xdr:rowOff>
    </xdr:to>
    <xdr:pic>
      <xdr:nvPicPr>
        <xdr:cNvPr id="9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31</xdr:row>
      <xdr:rowOff>0</xdr:rowOff>
    </xdr:from>
    <xdr:to>
      <xdr:col>2</xdr:col>
      <xdr:colOff>0</xdr:colOff>
      <xdr:row>31</xdr:row>
      <xdr:rowOff>1012190</xdr:rowOff>
    </xdr:to>
    <xdr:pic>
      <xdr:nvPicPr>
        <xdr:cNvPr id="9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52500" y="3992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9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10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31</xdr:row>
      <xdr:rowOff>0</xdr:rowOff>
    </xdr:from>
    <xdr:to>
      <xdr:col>1</xdr:col>
      <xdr:colOff>480695</xdr:colOff>
      <xdr:row>31</xdr:row>
      <xdr:rowOff>1012190</xdr:rowOff>
    </xdr:to>
    <xdr:pic>
      <xdr:nvPicPr>
        <xdr:cNvPr id="10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992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10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10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678180</xdr:colOff>
      <xdr:row>31</xdr:row>
      <xdr:rowOff>1014095</xdr:rowOff>
    </xdr:to>
    <xdr:pic>
      <xdr:nvPicPr>
        <xdr:cNvPr id="10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678180</xdr:colOff>
      <xdr:row>31</xdr:row>
      <xdr:rowOff>1014095</xdr:rowOff>
    </xdr:to>
    <xdr:pic>
      <xdr:nvPicPr>
        <xdr:cNvPr id="10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10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678180</xdr:colOff>
      <xdr:row>31</xdr:row>
      <xdr:rowOff>843915</xdr:rowOff>
    </xdr:to>
    <xdr:pic>
      <xdr:nvPicPr>
        <xdr:cNvPr id="10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2108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843915</xdr:rowOff>
    </xdr:to>
    <xdr:pic>
      <xdr:nvPicPr>
        <xdr:cNvPr id="10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678180</xdr:colOff>
      <xdr:row>31</xdr:row>
      <xdr:rowOff>1014095</xdr:rowOff>
    </xdr:to>
    <xdr:pic>
      <xdr:nvPicPr>
        <xdr:cNvPr id="10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457835</xdr:colOff>
      <xdr:row>31</xdr:row>
      <xdr:rowOff>0</xdr:rowOff>
    </xdr:from>
    <xdr:to>
      <xdr:col>1</xdr:col>
      <xdr:colOff>668655</xdr:colOff>
      <xdr:row>31</xdr:row>
      <xdr:rowOff>1014095</xdr:rowOff>
    </xdr:to>
    <xdr:pic>
      <xdr:nvPicPr>
        <xdr:cNvPr id="10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95985" y="3992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31</xdr:row>
      <xdr:rowOff>0</xdr:rowOff>
    </xdr:from>
    <xdr:to>
      <xdr:col>1</xdr:col>
      <xdr:colOff>481965</xdr:colOff>
      <xdr:row>31</xdr:row>
      <xdr:rowOff>1014095</xdr:rowOff>
    </xdr:to>
    <xdr:pic>
      <xdr:nvPicPr>
        <xdr:cNvPr id="10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551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31</xdr:row>
      <xdr:rowOff>0</xdr:rowOff>
    </xdr:from>
    <xdr:to>
      <xdr:col>1</xdr:col>
      <xdr:colOff>725170</xdr:colOff>
      <xdr:row>31</xdr:row>
      <xdr:rowOff>1014095</xdr:rowOff>
    </xdr:to>
    <xdr:pic>
      <xdr:nvPicPr>
        <xdr:cNvPr id="10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52500" y="3992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210820</xdr:colOff>
      <xdr:row>31</xdr:row>
      <xdr:rowOff>1014095</xdr:rowOff>
    </xdr:to>
    <xdr:pic>
      <xdr:nvPicPr>
        <xdr:cNvPr id="10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210820</xdr:colOff>
      <xdr:row>31</xdr:row>
      <xdr:rowOff>1014095</xdr:rowOff>
    </xdr:to>
    <xdr:pic>
      <xdr:nvPicPr>
        <xdr:cNvPr id="10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210820</xdr:colOff>
      <xdr:row>31</xdr:row>
      <xdr:rowOff>1014095</xdr:rowOff>
    </xdr:to>
    <xdr:pic>
      <xdr:nvPicPr>
        <xdr:cNvPr id="10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210820</xdr:colOff>
      <xdr:row>31</xdr:row>
      <xdr:rowOff>1014095</xdr:rowOff>
    </xdr:to>
    <xdr:pic>
      <xdr:nvPicPr>
        <xdr:cNvPr id="10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14605</xdr:colOff>
      <xdr:row>31</xdr:row>
      <xdr:rowOff>1014095</xdr:rowOff>
    </xdr:to>
    <xdr:pic>
      <xdr:nvPicPr>
        <xdr:cNvPr id="10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38150" y="39923720"/>
          <a:ext cx="146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841375</xdr:rowOff>
    </xdr:to>
    <xdr:pic>
      <xdr:nvPicPr>
        <xdr:cNvPr id="10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841375</xdr:rowOff>
    </xdr:to>
    <xdr:pic>
      <xdr:nvPicPr>
        <xdr:cNvPr id="10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1009650</xdr:rowOff>
    </xdr:to>
    <xdr:pic>
      <xdr:nvPicPr>
        <xdr:cNvPr id="10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1009650</xdr:rowOff>
    </xdr:to>
    <xdr:pic>
      <xdr:nvPicPr>
        <xdr:cNvPr id="10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841375</xdr:rowOff>
    </xdr:to>
    <xdr:pic>
      <xdr:nvPicPr>
        <xdr:cNvPr id="10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841375</xdr:rowOff>
    </xdr:to>
    <xdr:pic>
      <xdr:nvPicPr>
        <xdr:cNvPr id="10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841375</xdr:rowOff>
    </xdr:to>
    <xdr:pic>
      <xdr:nvPicPr>
        <xdr:cNvPr id="10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1009650</xdr:rowOff>
    </xdr:to>
    <xdr:pic>
      <xdr:nvPicPr>
        <xdr:cNvPr id="10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458470</xdr:colOff>
      <xdr:row>29</xdr:row>
      <xdr:rowOff>0</xdr:rowOff>
    </xdr:from>
    <xdr:to>
      <xdr:col>1</xdr:col>
      <xdr:colOff>668655</xdr:colOff>
      <xdr:row>29</xdr:row>
      <xdr:rowOff>1009650</xdr:rowOff>
    </xdr:to>
    <xdr:pic>
      <xdr:nvPicPr>
        <xdr:cNvPr id="10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96620" y="37383720"/>
          <a:ext cx="21018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481330</xdr:colOff>
      <xdr:row>29</xdr:row>
      <xdr:rowOff>1009650</xdr:rowOff>
    </xdr:to>
    <xdr:pic>
      <xdr:nvPicPr>
        <xdr:cNvPr id="10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4605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843915</xdr:rowOff>
    </xdr:to>
    <xdr:pic>
      <xdr:nvPicPr>
        <xdr:cNvPr id="10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843915</xdr:rowOff>
    </xdr:to>
    <xdr:pic>
      <xdr:nvPicPr>
        <xdr:cNvPr id="10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1012190</xdr:rowOff>
    </xdr:to>
    <xdr:pic>
      <xdr:nvPicPr>
        <xdr:cNvPr id="10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1012190</xdr:rowOff>
    </xdr:to>
    <xdr:pic>
      <xdr:nvPicPr>
        <xdr:cNvPr id="10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0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0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0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0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0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843915</xdr:rowOff>
    </xdr:to>
    <xdr:pic>
      <xdr:nvPicPr>
        <xdr:cNvPr id="10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843915</xdr:rowOff>
    </xdr:to>
    <xdr:pic>
      <xdr:nvPicPr>
        <xdr:cNvPr id="10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843915</xdr:rowOff>
    </xdr:to>
    <xdr:pic>
      <xdr:nvPicPr>
        <xdr:cNvPr id="10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678180</xdr:colOff>
      <xdr:row>29</xdr:row>
      <xdr:rowOff>1012190</xdr:rowOff>
    </xdr:to>
    <xdr:pic>
      <xdr:nvPicPr>
        <xdr:cNvPr id="10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29</xdr:row>
      <xdr:rowOff>0</xdr:rowOff>
    </xdr:from>
    <xdr:to>
      <xdr:col>2</xdr:col>
      <xdr:colOff>0</xdr:colOff>
      <xdr:row>29</xdr:row>
      <xdr:rowOff>1012190</xdr:rowOff>
    </xdr:to>
    <xdr:pic>
      <xdr:nvPicPr>
        <xdr:cNvPr id="10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52500" y="37383720"/>
          <a:ext cx="211455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0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0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0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0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29</xdr:row>
      <xdr:rowOff>0</xdr:rowOff>
    </xdr:from>
    <xdr:to>
      <xdr:col>1</xdr:col>
      <xdr:colOff>480695</xdr:colOff>
      <xdr:row>29</xdr:row>
      <xdr:rowOff>1012190</xdr:rowOff>
    </xdr:to>
    <xdr:pic>
      <xdr:nvPicPr>
        <xdr:cNvPr id="1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04875" y="3738372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35</xdr:row>
      <xdr:rowOff>0</xdr:rowOff>
    </xdr:from>
    <xdr:to>
      <xdr:col>5</xdr:col>
      <xdr:colOff>663575</xdr:colOff>
      <xdr:row>35</xdr:row>
      <xdr:rowOff>1014095</xdr:rowOff>
    </xdr:to>
    <xdr:pic>
      <xdr:nvPicPr>
        <xdr:cNvPr id="1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855980</xdr:colOff>
      <xdr:row>33</xdr:row>
      <xdr:rowOff>69215</xdr:rowOff>
    </xdr:to>
    <xdr:pic>
      <xdr:nvPicPr>
        <xdr:cNvPr id="1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659765</xdr:colOff>
      <xdr:row>33</xdr:row>
      <xdr:rowOff>69215</xdr:rowOff>
    </xdr:to>
    <xdr:pic>
      <xdr:nvPicPr>
        <xdr:cNvPr id="1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1014095</xdr:rowOff>
    </xdr:to>
    <xdr:pic>
      <xdr:nvPicPr>
        <xdr:cNvPr id="1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35</xdr:row>
      <xdr:rowOff>0</xdr:rowOff>
    </xdr:from>
    <xdr:to>
      <xdr:col>3</xdr:col>
      <xdr:colOff>636270</xdr:colOff>
      <xdr:row>35</xdr:row>
      <xdr:rowOff>1014095</xdr:rowOff>
    </xdr:to>
    <xdr:pic>
      <xdr:nvPicPr>
        <xdr:cNvPr id="1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47750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1014095</xdr:rowOff>
    </xdr:to>
    <xdr:pic>
      <xdr:nvPicPr>
        <xdr:cNvPr id="1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417830</xdr:colOff>
      <xdr:row>33</xdr:row>
      <xdr:rowOff>69215</xdr:rowOff>
    </xdr:to>
    <xdr:pic>
      <xdr:nvPicPr>
        <xdr:cNvPr id="1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4</xdr:col>
      <xdr:colOff>221615</xdr:colOff>
      <xdr:row>33</xdr:row>
      <xdr:rowOff>69215</xdr:rowOff>
    </xdr:to>
    <xdr:pic>
      <xdr:nvPicPr>
        <xdr:cNvPr id="1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1014095</xdr:rowOff>
    </xdr:to>
    <xdr:pic>
      <xdr:nvPicPr>
        <xdr:cNvPr id="1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1014095</xdr:rowOff>
    </xdr:to>
    <xdr:pic>
      <xdr:nvPicPr>
        <xdr:cNvPr id="1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9525</xdr:rowOff>
    </xdr:from>
    <xdr:to>
      <xdr:col>4</xdr:col>
      <xdr:colOff>221615</xdr:colOff>
      <xdr:row>35</xdr:row>
      <xdr:rowOff>1023620</xdr:rowOff>
    </xdr:to>
    <xdr:pic>
      <xdr:nvPicPr>
        <xdr:cNvPr id="1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43245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6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35</xdr:row>
      <xdr:rowOff>0</xdr:rowOff>
    </xdr:from>
    <xdr:to>
      <xdr:col>4</xdr:col>
      <xdr:colOff>820420</xdr:colOff>
      <xdr:row>35</xdr:row>
      <xdr:rowOff>1014095</xdr:rowOff>
    </xdr:to>
    <xdr:pic>
      <xdr:nvPicPr>
        <xdr:cNvPr id="16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880995" y="43733720"/>
          <a:ext cx="6489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210820</xdr:colOff>
      <xdr:row>35</xdr:row>
      <xdr:rowOff>1014095</xdr:rowOff>
    </xdr:to>
    <xdr:pic>
      <xdr:nvPicPr>
        <xdr:cNvPr id="16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63955" y="43733720"/>
          <a:ext cx="2108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752475</xdr:colOff>
      <xdr:row>33</xdr:row>
      <xdr:rowOff>69215</xdr:rowOff>
    </xdr:to>
    <xdr:pic>
      <xdr:nvPicPr>
        <xdr:cNvPr id="16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10871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32</xdr:row>
      <xdr:rowOff>0</xdr:rowOff>
    </xdr:from>
    <xdr:to>
      <xdr:col>3</xdr:col>
      <xdr:colOff>556260</xdr:colOff>
      <xdr:row>33</xdr:row>
      <xdr:rowOff>69215</xdr:rowOff>
    </xdr:to>
    <xdr:pic>
      <xdr:nvPicPr>
        <xdr:cNvPr id="16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1015920"/>
          <a:ext cx="8909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6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6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6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6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417830</xdr:colOff>
      <xdr:row>35</xdr:row>
      <xdr:rowOff>843915</xdr:rowOff>
    </xdr:to>
    <xdr:pic>
      <xdr:nvPicPr>
        <xdr:cNvPr id="17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221615</xdr:colOff>
      <xdr:row>35</xdr:row>
      <xdr:rowOff>843915</xdr:rowOff>
    </xdr:to>
    <xdr:pic>
      <xdr:nvPicPr>
        <xdr:cNvPr id="17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843915</xdr:rowOff>
    </xdr:to>
    <xdr:pic>
      <xdr:nvPicPr>
        <xdr:cNvPr id="17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843915</xdr:rowOff>
    </xdr:to>
    <xdr:pic>
      <xdr:nvPicPr>
        <xdr:cNvPr id="17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843915</xdr:rowOff>
    </xdr:to>
    <xdr:pic>
      <xdr:nvPicPr>
        <xdr:cNvPr id="17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843915</xdr:rowOff>
    </xdr:to>
    <xdr:pic>
      <xdr:nvPicPr>
        <xdr:cNvPr id="17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843915</xdr:rowOff>
    </xdr:to>
    <xdr:pic>
      <xdr:nvPicPr>
        <xdr:cNvPr id="17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843915</xdr:rowOff>
    </xdr:to>
    <xdr:pic>
      <xdr:nvPicPr>
        <xdr:cNvPr id="17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843915</xdr:rowOff>
    </xdr:to>
    <xdr:pic>
      <xdr:nvPicPr>
        <xdr:cNvPr id="17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855980</xdr:colOff>
      <xdr:row>35</xdr:row>
      <xdr:rowOff>843915</xdr:rowOff>
    </xdr:to>
    <xdr:pic>
      <xdr:nvPicPr>
        <xdr:cNvPr id="17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96342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4</xdr:col>
      <xdr:colOff>659765</xdr:colOff>
      <xdr:row>35</xdr:row>
      <xdr:rowOff>843915</xdr:rowOff>
    </xdr:to>
    <xdr:pic>
      <xdr:nvPicPr>
        <xdr:cNvPr id="17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76720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8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7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7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7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7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7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7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8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8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8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18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18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762000</xdr:colOff>
      <xdr:row>11</xdr:row>
      <xdr:rowOff>63500</xdr:rowOff>
    </xdr:from>
    <xdr:to>
      <xdr:col>5</xdr:col>
      <xdr:colOff>633730</xdr:colOff>
      <xdr:row>11</xdr:row>
      <xdr:rowOff>1077595</xdr:rowOff>
    </xdr:to>
    <xdr:pic>
      <xdr:nvPicPr>
        <xdr:cNvPr id="18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98750" y="4795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18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18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18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18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8</xdr:row>
      <xdr:rowOff>444500</xdr:rowOff>
    </xdr:from>
    <xdr:to>
      <xdr:col>4</xdr:col>
      <xdr:colOff>213360</xdr:colOff>
      <xdr:row>9</xdr:row>
      <xdr:rowOff>506095</xdr:rowOff>
    </xdr:to>
    <xdr:pic>
      <xdr:nvPicPr>
        <xdr:cNvPr id="18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32207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7</xdr:row>
      <xdr:rowOff>228600</xdr:rowOff>
    </xdr:from>
    <xdr:to>
      <xdr:col>5</xdr:col>
      <xdr:colOff>663575</xdr:colOff>
      <xdr:row>9</xdr:row>
      <xdr:rowOff>61595</xdr:rowOff>
    </xdr:to>
    <xdr:pic>
      <xdr:nvPicPr>
        <xdr:cNvPr id="18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27762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8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8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8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8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8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8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8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752475</xdr:colOff>
      <xdr:row>35</xdr:row>
      <xdr:rowOff>1014095</xdr:rowOff>
    </xdr:to>
    <xdr:pic>
      <xdr:nvPicPr>
        <xdr:cNvPr id="19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35</xdr:row>
      <xdr:rowOff>0</xdr:rowOff>
    </xdr:from>
    <xdr:to>
      <xdr:col>3</xdr:col>
      <xdr:colOff>556260</xdr:colOff>
      <xdr:row>35</xdr:row>
      <xdr:rowOff>1014095</xdr:rowOff>
    </xdr:to>
    <xdr:pic>
      <xdr:nvPicPr>
        <xdr:cNvPr id="19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37337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19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19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0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0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752475</xdr:colOff>
      <xdr:row>16</xdr:row>
      <xdr:rowOff>1014095</xdr:rowOff>
    </xdr:to>
    <xdr:pic>
      <xdr:nvPicPr>
        <xdr:cNvPr id="26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16</xdr:row>
      <xdr:rowOff>0</xdr:rowOff>
    </xdr:from>
    <xdr:to>
      <xdr:col>3</xdr:col>
      <xdr:colOff>556260</xdr:colOff>
      <xdr:row>16</xdr:row>
      <xdr:rowOff>1014095</xdr:rowOff>
    </xdr:to>
    <xdr:pic>
      <xdr:nvPicPr>
        <xdr:cNvPr id="26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55016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752475</xdr:colOff>
      <xdr:row>17</xdr:row>
      <xdr:rowOff>1014095</xdr:rowOff>
    </xdr:to>
    <xdr:pic>
      <xdr:nvPicPr>
        <xdr:cNvPr id="26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6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7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7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17</xdr:row>
      <xdr:rowOff>0</xdr:rowOff>
    </xdr:from>
    <xdr:to>
      <xdr:col>3</xdr:col>
      <xdr:colOff>556260</xdr:colOff>
      <xdr:row>17</xdr:row>
      <xdr:rowOff>1014095</xdr:rowOff>
    </xdr:to>
    <xdr:pic>
      <xdr:nvPicPr>
        <xdr:cNvPr id="27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172161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843280</xdr:rowOff>
    </xdr:to>
    <xdr:pic>
      <xdr:nvPicPr>
        <xdr:cNvPr id="27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843280</xdr:rowOff>
    </xdr:to>
    <xdr:pic>
      <xdr:nvPicPr>
        <xdr:cNvPr id="27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762000</xdr:colOff>
      <xdr:row>11</xdr:row>
      <xdr:rowOff>63500</xdr:rowOff>
    </xdr:from>
    <xdr:to>
      <xdr:col>5</xdr:col>
      <xdr:colOff>633730</xdr:colOff>
      <xdr:row>11</xdr:row>
      <xdr:rowOff>1077595</xdr:rowOff>
    </xdr:to>
    <xdr:pic>
      <xdr:nvPicPr>
        <xdr:cNvPr id="27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98750" y="47955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7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7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7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7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8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843915</xdr:rowOff>
    </xdr:to>
    <xdr:pic>
      <xdr:nvPicPr>
        <xdr:cNvPr id="28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843915</xdr:rowOff>
    </xdr:to>
    <xdr:pic>
      <xdr:nvPicPr>
        <xdr:cNvPr id="28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8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417830</xdr:colOff>
      <xdr:row>11</xdr:row>
      <xdr:rowOff>1014095</xdr:rowOff>
    </xdr:to>
    <xdr:pic>
      <xdr:nvPicPr>
        <xdr:cNvPr id="28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11</xdr:row>
      <xdr:rowOff>0</xdr:rowOff>
    </xdr:from>
    <xdr:to>
      <xdr:col>4</xdr:col>
      <xdr:colOff>221615</xdr:colOff>
      <xdr:row>11</xdr:row>
      <xdr:rowOff>1014095</xdr:rowOff>
    </xdr:to>
    <xdr:pic>
      <xdr:nvPicPr>
        <xdr:cNvPr id="28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429895</xdr:colOff>
      <xdr:row>10</xdr:row>
      <xdr:rowOff>444500</xdr:rowOff>
    </xdr:from>
    <xdr:to>
      <xdr:col>4</xdr:col>
      <xdr:colOff>213360</xdr:colOff>
      <xdr:row>11</xdr:row>
      <xdr:rowOff>1014095</xdr:rowOff>
    </xdr:to>
    <xdr:pic>
      <xdr:nvPicPr>
        <xdr:cNvPr id="28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93850" y="4732020"/>
          <a:ext cx="132905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9</xdr:row>
      <xdr:rowOff>228600</xdr:rowOff>
    </xdr:from>
    <xdr:to>
      <xdr:col>5</xdr:col>
      <xdr:colOff>663575</xdr:colOff>
      <xdr:row>11</xdr:row>
      <xdr:rowOff>239395</xdr:rowOff>
    </xdr:to>
    <xdr:pic>
      <xdr:nvPicPr>
        <xdr:cNvPr id="28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728595" y="3957320"/>
          <a:ext cx="152527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8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8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9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9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9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9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9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752475</xdr:colOff>
      <xdr:row>26</xdr:row>
      <xdr:rowOff>366395</xdr:rowOff>
    </xdr:to>
    <xdr:pic>
      <xdr:nvPicPr>
        <xdr:cNvPr id="29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25</xdr:row>
      <xdr:rowOff>0</xdr:rowOff>
    </xdr:from>
    <xdr:to>
      <xdr:col>3</xdr:col>
      <xdr:colOff>556260</xdr:colOff>
      <xdr:row>26</xdr:row>
      <xdr:rowOff>366395</xdr:rowOff>
    </xdr:to>
    <xdr:pic>
      <xdr:nvPicPr>
        <xdr:cNvPr id="29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295478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29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29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30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30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30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30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30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30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30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752475</xdr:colOff>
      <xdr:row>26</xdr:row>
      <xdr:rowOff>1014095</xdr:rowOff>
    </xdr:to>
    <xdr:pic>
      <xdr:nvPicPr>
        <xdr:cNvPr id="30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1087120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26</xdr:row>
      <xdr:rowOff>0</xdr:rowOff>
    </xdr:from>
    <xdr:to>
      <xdr:col>3</xdr:col>
      <xdr:colOff>556260</xdr:colOff>
      <xdr:row>26</xdr:row>
      <xdr:rowOff>1014095</xdr:rowOff>
    </xdr:to>
    <xdr:pic>
      <xdr:nvPicPr>
        <xdr:cNvPr id="30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602105" y="30195520"/>
          <a:ext cx="890905" cy="1014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1"/>
  <sheetViews>
    <sheetView tabSelected="1" view="pageBreakPreview" zoomScaleNormal="80" workbookViewId="0">
      <selection activeCell="H12" sqref="H12"/>
    </sheetView>
  </sheetViews>
  <sheetFormatPr defaultColWidth="9" defaultRowHeight="18.75"/>
  <cols>
    <col min="1" max="1" width="5.75" style="29" customWidth="1"/>
    <col min="2" max="2" width="9.525" style="25" customWidth="1"/>
    <col min="3" max="3" width="10.1416666666667" style="24" customWidth="1"/>
    <col min="4" max="4" width="10.1416666666667" style="30" customWidth="1"/>
    <col min="5" max="5" width="11.5583333333333" style="24" customWidth="1"/>
    <col min="6" max="6" width="48.7416666666667" style="31" customWidth="1"/>
    <col min="7" max="7" width="12.3333333333333" style="32" customWidth="1"/>
    <col min="8" max="8" width="29.0583333333333" style="33" customWidth="1"/>
    <col min="9" max="9" width="31.25" style="32" customWidth="1"/>
    <col min="10" max="12" width="9.05833333333333" style="24" customWidth="1"/>
    <col min="13" max="17" width="9.05833333333333" style="34" customWidth="1"/>
    <col min="18" max="19" width="9.05833333333333" style="35" customWidth="1"/>
    <col min="20" max="20" width="9.05833333333333" style="25" customWidth="1"/>
    <col min="21" max="250" width="9" style="25"/>
    <col min="251" max="16384" width="9" style="36"/>
  </cols>
  <sheetData>
    <row r="1" ht="25.5" customHeight="1" spans="1:2">
      <c r="A1" s="37" t="s">
        <v>0</v>
      </c>
      <c r="B1" s="31"/>
    </row>
    <row r="2" ht="55.5" customHeight="1" spans="1:20">
      <c r="A2" s="38" t="s">
        <v>1</v>
      </c>
      <c r="B2" s="38"/>
      <c r="C2" s="38"/>
      <c r="D2" s="38"/>
      <c r="E2" s="38"/>
      <c r="F2" s="38"/>
      <c r="G2" s="38"/>
      <c r="H2" s="39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="23" customFormat="1" ht="16" customHeight="1" spans="1:20">
      <c r="A3" s="29"/>
      <c r="B3" s="24"/>
      <c r="C3" s="24"/>
      <c r="D3" s="30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9"/>
      <c r="S3" s="29"/>
      <c r="T3" s="24"/>
    </row>
    <row r="4" s="23" customFormat="1" ht="19" customHeight="1" spans="1:20">
      <c r="A4" s="29" t="s">
        <v>2</v>
      </c>
      <c r="B4" s="24"/>
      <c r="C4" s="24"/>
      <c r="D4" s="30"/>
      <c r="E4" s="24"/>
      <c r="F4" s="24"/>
      <c r="G4" s="24"/>
      <c r="H4" s="24" t="s">
        <v>3</v>
      </c>
      <c r="I4" s="24"/>
      <c r="J4" s="24"/>
      <c r="K4" s="24"/>
      <c r="L4" s="24"/>
      <c r="M4" s="24" t="s">
        <v>4</v>
      </c>
      <c r="N4" s="24"/>
      <c r="O4" s="24"/>
      <c r="P4" s="24"/>
      <c r="Q4" s="24"/>
      <c r="R4" s="29"/>
      <c r="S4" s="29" t="s">
        <v>5</v>
      </c>
      <c r="T4" s="24"/>
    </row>
    <row r="5" s="24" customFormat="1" ht="45" customHeight="1" spans="1:20">
      <c r="A5" s="40" t="s">
        <v>6</v>
      </c>
      <c r="B5" s="41" t="s">
        <v>7</v>
      </c>
      <c r="C5" s="41" t="s">
        <v>8</v>
      </c>
      <c r="D5" s="42" t="s">
        <v>9</v>
      </c>
      <c r="E5" s="41" t="s">
        <v>10</v>
      </c>
      <c r="F5" s="43" t="s">
        <v>11</v>
      </c>
      <c r="G5" s="44" t="s">
        <v>12</v>
      </c>
      <c r="H5" s="45" t="s">
        <v>13</v>
      </c>
      <c r="I5" s="77"/>
      <c r="J5" s="77"/>
      <c r="K5" s="77"/>
      <c r="L5" s="77"/>
      <c r="M5" s="77"/>
      <c r="N5" s="77"/>
      <c r="O5" s="77"/>
      <c r="P5" s="77"/>
      <c r="Q5" s="124"/>
      <c r="R5" s="125" t="s">
        <v>14</v>
      </c>
      <c r="S5" s="125" t="s">
        <v>15</v>
      </c>
      <c r="T5" s="43" t="s">
        <v>16</v>
      </c>
    </row>
    <row r="6" s="24" customFormat="1" ht="20.1" customHeight="1" spans="1:20">
      <c r="A6" s="40"/>
      <c r="B6" s="46"/>
      <c r="C6" s="46"/>
      <c r="D6" s="47"/>
      <c r="E6" s="46"/>
      <c r="F6" s="48"/>
      <c r="G6" s="49"/>
      <c r="H6" s="50" t="s">
        <v>17</v>
      </c>
      <c r="I6" s="78" t="s">
        <v>18</v>
      </c>
      <c r="J6" s="79" t="s">
        <v>19</v>
      </c>
      <c r="K6" s="79"/>
      <c r="L6" s="80" t="s">
        <v>20</v>
      </c>
      <c r="M6" s="81"/>
      <c r="N6" s="82"/>
      <c r="O6" s="80" t="s">
        <v>21</v>
      </c>
      <c r="P6" s="81"/>
      <c r="Q6" s="82"/>
      <c r="R6" s="126"/>
      <c r="S6" s="126"/>
      <c r="T6" s="48"/>
    </row>
    <row r="7" s="24" customFormat="1" ht="19.5" customHeight="1" spans="1:20">
      <c r="A7" s="40"/>
      <c r="B7" s="46"/>
      <c r="C7" s="46"/>
      <c r="D7" s="47"/>
      <c r="E7" s="46"/>
      <c r="F7" s="48"/>
      <c r="G7" s="49"/>
      <c r="H7" s="50"/>
      <c r="I7" s="78"/>
      <c r="J7" s="79"/>
      <c r="K7" s="79"/>
      <c r="L7" s="83"/>
      <c r="M7" s="84"/>
      <c r="N7" s="85"/>
      <c r="O7" s="83"/>
      <c r="P7" s="84"/>
      <c r="Q7" s="85"/>
      <c r="R7" s="126"/>
      <c r="S7" s="126"/>
      <c r="T7" s="48"/>
    </row>
    <row r="8" s="24" customFormat="1" ht="18" customHeight="1" spans="1:20">
      <c r="A8" s="40"/>
      <c r="B8" s="46"/>
      <c r="C8" s="46"/>
      <c r="D8" s="47"/>
      <c r="E8" s="46"/>
      <c r="F8" s="48"/>
      <c r="G8" s="49"/>
      <c r="H8" s="50"/>
      <c r="I8" s="78"/>
      <c r="J8" s="79"/>
      <c r="K8" s="79"/>
      <c r="L8" s="86"/>
      <c r="M8" s="87"/>
      <c r="N8" s="88"/>
      <c r="O8" s="86"/>
      <c r="P8" s="87"/>
      <c r="Q8" s="88"/>
      <c r="R8" s="126"/>
      <c r="S8" s="126"/>
      <c r="T8" s="48"/>
    </row>
    <row r="9" s="24" customFormat="1" ht="75" customHeight="1" spans="1:20">
      <c r="A9" s="40"/>
      <c r="B9" s="51"/>
      <c r="C9" s="51"/>
      <c r="D9" s="52"/>
      <c r="E9" s="51"/>
      <c r="F9" s="53"/>
      <c r="G9" s="54"/>
      <c r="H9" s="50"/>
      <c r="I9" s="78"/>
      <c r="J9" s="79" t="s">
        <v>22</v>
      </c>
      <c r="K9" s="79" t="s">
        <v>23</v>
      </c>
      <c r="L9" s="79" t="s">
        <v>24</v>
      </c>
      <c r="M9" s="89" t="s">
        <v>25</v>
      </c>
      <c r="N9" s="89" t="s">
        <v>26</v>
      </c>
      <c r="O9" s="89" t="s">
        <v>24</v>
      </c>
      <c r="P9" s="89" t="s">
        <v>27</v>
      </c>
      <c r="Q9" s="89" t="s">
        <v>28</v>
      </c>
      <c r="R9" s="127"/>
      <c r="S9" s="127"/>
      <c r="T9" s="53"/>
    </row>
    <row r="10" s="25" customFormat="1" ht="44" customHeight="1" spans="1:20">
      <c r="A10" s="40"/>
      <c r="B10" s="51"/>
      <c r="C10" s="51"/>
      <c r="D10" s="52"/>
      <c r="E10" s="51"/>
      <c r="F10" s="53"/>
      <c r="G10" s="54">
        <f>G11+G22+G40+G45+G47+G49+G52</f>
        <v>18840.46</v>
      </c>
      <c r="H10" s="55"/>
      <c r="I10" s="78"/>
      <c r="J10" s="79"/>
      <c r="K10" s="79"/>
      <c r="L10" s="79"/>
      <c r="M10" s="89"/>
      <c r="N10" s="89"/>
      <c r="O10" s="89"/>
      <c r="P10" s="89"/>
      <c r="Q10" s="89"/>
      <c r="R10" s="127"/>
      <c r="S10" s="127"/>
      <c r="T10" s="53"/>
    </row>
    <row r="11" s="25" customFormat="1" ht="35" customHeight="1" spans="1:20">
      <c r="A11" s="40"/>
      <c r="B11" s="56" t="s">
        <v>29</v>
      </c>
      <c r="C11" s="57"/>
      <c r="D11" s="57"/>
      <c r="E11" s="57"/>
      <c r="F11" s="58"/>
      <c r="G11" s="54">
        <f>SUM(G12:G21)</f>
        <v>12500</v>
      </c>
      <c r="H11" s="55"/>
      <c r="I11" s="78"/>
      <c r="J11" s="79"/>
      <c r="K11" s="79"/>
      <c r="L11" s="79"/>
      <c r="M11" s="89"/>
      <c r="N11" s="89"/>
      <c r="O11" s="89"/>
      <c r="P11" s="89"/>
      <c r="Q11" s="89"/>
      <c r="R11" s="127"/>
      <c r="S11" s="127"/>
      <c r="T11" s="53"/>
    </row>
    <row r="12" s="26" customFormat="1" ht="166" customHeight="1" spans="1:20">
      <c r="A12" s="59">
        <v>1</v>
      </c>
      <c r="B12" s="60" t="s">
        <v>30</v>
      </c>
      <c r="C12" s="61" t="s">
        <v>31</v>
      </c>
      <c r="D12" s="60" t="s">
        <v>32</v>
      </c>
      <c r="E12" s="60" t="s">
        <v>33</v>
      </c>
      <c r="F12" s="60" t="s">
        <v>34</v>
      </c>
      <c r="G12" s="61">
        <v>3000</v>
      </c>
      <c r="H12" s="60" t="s">
        <v>35</v>
      </c>
      <c r="I12" s="60" t="s">
        <v>36</v>
      </c>
      <c r="J12" s="60">
        <v>30</v>
      </c>
      <c r="K12" s="90">
        <v>30</v>
      </c>
      <c r="L12" s="90">
        <v>0.2</v>
      </c>
      <c r="M12" s="90">
        <v>0.1</v>
      </c>
      <c r="N12" s="90">
        <v>0.1</v>
      </c>
      <c r="O12" s="90">
        <v>0.2</v>
      </c>
      <c r="P12" s="90">
        <v>0.1</v>
      </c>
      <c r="Q12" s="90">
        <v>0.1</v>
      </c>
      <c r="R12" s="60" t="s">
        <v>37</v>
      </c>
      <c r="S12" s="128" t="s">
        <v>38</v>
      </c>
      <c r="T12" s="129"/>
    </row>
    <row r="13" s="27" customFormat="1" ht="194" customHeight="1" spans="1:20">
      <c r="A13" s="59">
        <v>2</v>
      </c>
      <c r="B13" s="60" t="s">
        <v>39</v>
      </c>
      <c r="C13" s="61" t="s">
        <v>31</v>
      </c>
      <c r="D13" s="61" t="s">
        <v>32</v>
      </c>
      <c r="E13" s="61" t="s">
        <v>40</v>
      </c>
      <c r="F13" s="60" t="s">
        <v>41</v>
      </c>
      <c r="G13" s="61">
        <v>3000</v>
      </c>
      <c r="H13" s="60" t="s">
        <v>42</v>
      </c>
      <c r="I13" s="91" t="s">
        <v>43</v>
      </c>
      <c r="J13" s="92">
        <v>19</v>
      </c>
      <c r="K13" s="93">
        <v>20</v>
      </c>
      <c r="L13" s="94">
        <v>0.45</v>
      </c>
      <c r="M13" s="95">
        <v>0.44</v>
      </c>
      <c r="N13" s="95">
        <v>0.01</v>
      </c>
      <c r="O13" s="96">
        <v>0.275</v>
      </c>
      <c r="P13" s="96">
        <v>0.175</v>
      </c>
      <c r="Q13" s="96">
        <v>0.1</v>
      </c>
      <c r="R13" s="60" t="s">
        <v>37</v>
      </c>
      <c r="S13" s="60" t="s">
        <v>44</v>
      </c>
      <c r="T13" s="130"/>
    </row>
    <row r="14" s="144" customFormat="1" ht="225" customHeight="1" spans="1:20">
      <c r="A14" s="59">
        <v>3</v>
      </c>
      <c r="B14" s="60" t="s">
        <v>45</v>
      </c>
      <c r="C14" s="61" t="s">
        <v>31</v>
      </c>
      <c r="D14" s="61" t="s">
        <v>32</v>
      </c>
      <c r="E14" s="61" t="s">
        <v>46</v>
      </c>
      <c r="F14" s="60" t="s">
        <v>47</v>
      </c>
      <c r="G14" s="61">
        <v>2000</v>
      </c>
      <c r="H14" s="91" t="s">
        <v>48</v>
      </c>
      <c r="I14" s="91" t="s">
        <v>49</v>
      </c>
      <c r="J14" s="97">
        <v>19</v>
      </c>
      <c r="K14" s="98">
        <v>153</v>
      </c>
      <c r="L14" s="98">
        <f t="shared" ref="L14:L18" si="0">M14+N14</f>
        <v>0.5665</v>
      </c>
      <c r="M14" s="98">
        <v>0.0369</v>
      </c>
      <c r="N14" s="98">
        <v>0.5296</v>
      </c>
      <c r="O14" s="98">
        <f t="shared" ref="O14:O18" si="1">P14+Q14</f>
        <v>1.9201</v>
      </c>
      <c r="P14" s="98">
        <v>0.1291</v>
      </c>
      <c r="Q14" s="98">
        <v>1.791</v>
      </c>
      <c r="R14" s="60" t="s">
        <v>37</v>
      </c>
      <c r="S14" s="60" t="s">
        <v>44</v>
      </c>
      <c r="T14" s="167"/>
    </row>
    <row r="15" s="25" customFormat="1" ht="207" customHeight="1" spans="1:22">
      <c r="A15" s="59">
        <v>4</v>
      </c>
      <c r="B15" s="60" t="s">
        <v>50</v>
      </c>
      <c r="C15" s="61" t="s">
        <v>31</v>
      </c>
      <c r="D15" s="61" t="s">
        <v>32</v>
      </c>
      <c r="E15" s="61" t="s">
        <v>51</v>
      </c>
      <c r="F15" s="60" t="s">
        <v>52</v>
      </c>
      <c r="G15" s="61">
        <v>2000</v>
      </c>
      <c r="H15" s="60" t="s">
        <v>53</v>
      </c>
      <c r="I15" s="60" t="s">
        <v>54</v>
      </c>
      <c r="J15" s="97">
        <v>19</v>
      </c>
      <c r="K15" s="98">
        <v>153</v>
      </c>
      <c r="L15" s="98">
        <f t="shared" si="0"/>
        <v>0.5665</v>
      </c>
      <c r="M15" s="98">
        <v>0.0369</v>
      </c>
      <c r="N15" s="98">
        <v>0.5296</v>
      </c>
      <c r="O15" s="98">
        <f t="shared" si="1"/>
        <v>1.9201</v>
      </c>
      <c r="P15" s="98">
        <v>0.1291</v>
      </c>
      <c r="Q15" s="98">
        <v>1.791</v>
      </c>
      <c r="R15" s="60" t="s">
        <v>37</v>
      </c>
      <c r="S15" s="60" t="s">
        <v>37</v>
      </c>
      <c r="T15" s="131"/>
      <c r="V15" s="28"/>
    </row>
    <row r="16" s="28" customFormat="1" ht="70" customHeight="1" spans="1:20">
      <c r="A16" s="59">
        <v>5</v>
      </c>
      <c r="B16" s="60" t="s">
        <v>55</v>
      </c>
      <c r="C16" s="61" t="s">
        <v>31</v>
      </c>
      <c r="D16" s="61" t="s">
        <v>32</v>
      </c>
      <c r="E16" s="61" t="s">
        <v>51</v>
      </c>
      <c r="F16" s="60" t="s">
        <v>56</v>
      </c>
      <c r="G16" s="61">
        <v>500</v>
      </c>
      <c r="H16" s="60" t="s">
        <v>57</v>
      </c>
      <c r="I16" s="60" t="s">
        <v>57</v>
      </c>
      <c r="J16" s="97">
        <v>19</v>
      </c>
      <c r="K16" s="98">
        <v>153</v>
      </c>
      <c r="L16" s="98">
        <f t="shared" si="0"/>
        <v>0.5665</v>
      </c>
      <c r="M16" s="98">
        <v>0.0369</v>
      </c>
      <c r="N16" s="98">
        <v>0.5296</v>
      </c>
      <c r="O16" s="98">
        <f t="shared" si="1"/>
        <v>1.9201</v>
      </c>
      <c r="P16" s="98">
        <v>0.1291</v>
      </c>
      <c r="Q16" s="98">
        <v>1.791</v>
      </c>
      <c r="R16" s="60" t="s">
        <v>37</v>
      </c>
      <c r="S16" s="60" t="s">
        <v>37</v>
      </c>
      <c r="T16" s="132"/>
    </row>
    <row r="17" s="25" customFormat="1" ht="142" customHeight="1" spans="1:20">
      <c r="A17" s="59">
        <v>6</v>
      </c>
      <c r="B17" s="61" t="s">
        <v>58</v>
      </c>
      <c r="C17" s="61" t="s">
        <v>31</v>
      </c>
      <c r="D17" s="61" t="s">
        <v>32</v>
      </c>
      <c r="E17" s="61" t="s">
        <v>59</v>
      </c>
      <c r="F17" s="60" t="s">
        <v>60</v>
      </c>
      <c r="G17" s="61">
        <v>210</v>
      </c>
      <c r="H17" s="60" t="s">
        <v>61</v>
      </c>
      <c r="I17" s="60" t="s">
        <v>62</v>
      </c>
      <c r="J17" s="97">
        <v>19</v>
      </c>
      <c r="K17" s="98">
        <v>153</v>
      </c>
      <c r="L17" s="98">
        <f t="shared" si="0"/>
        <v>0.5665</v>
      </c>
      <c r="M17" s="98">
        <v>0.0369</v>
      </c>
      <c r="N17" s="98">
        <v>0.5296</v>
      </c>
      <c r="O17" s="98">
        <f t="shared" si="1"/>
        <v>1.9201</v>
      </c>
      <c r="P17" s="98">
        <v>0.1291</v>
      </c>
      <c r="Q17" s="98">
        <v>1.791</v>
      </c>
      <c r="R17" s="133" t="s">
        <v>63</v>
      </c>
      <c r="S17" s="133" t="s">
        <v>63</v>
      </c>
      <c r="T17" s="134"/>
    </row>
    <row r="18" s="25" customFormat="1" ht="96" customHeight="1" spans="1:20">
      <c r="A18" s="59">
        <v>7</v>
      </c>
      <c r="B18" s="61" t="s">
        <v>64</v>
      </c>
      <c r="C18" s="61" t="s">
        <v>31</v>
      </c>
      <c r="D18" s="61" t="s">
        <v>32</v>
      </c>
      <c r="E18" s="61" t="s">
        <v>59</v>
      </c>
      <c r="F18" s="60" t="s">
        <v>65</v>
      </c>
      <c r="G18" s="76">
        <v>800</v>
      </c>
      <c r="H18" s="60" t="s">
        <v>66</v>
      </c>
      <c r="I18" s="60" t="s">
        <v>66</v>
      </c>
      <c r="J18" s="97">
        <v>19</v>
      </c>
      <c r="K18" s="98">
        <v>153</v>
      </c>
      <c r="L18" s="98">
        <f t="shared" si="0"/>
        <v>0.5665</v>
      </c>
      <c r="M18" s="98">
        <v>0.0369</v>
      </c>
      <c r="N18" s="98">
        <v>0.5296</v>
      </c>
      <c r="O18" s="98">
        <f t="shared" si="1"/>
        <v>1.9201</v>
      </c>
      <c r="P18" s="98">
        <v>0.1291</v>
      </c>
      <c r="Q18" s="98">
        <v>1.791</v>
      </c>
      <c r="R18" s="133" t="s">
        <v>63</v>
      </c>
      <c r="S18" s="133" t="s">
        <v>63</v>
      </c>
      <c r="T18" s="143"/>
    </row>
    <row r="19" s="25" customFormat="1" ht="135" customHeight="1" spans="1:20">
      <c r="A19" s="59">
        <v>8</v>
      </c>
      <c r="B19" s="60" t="s">
        <v>67</v>
      </c>
      <c r="C19" s="61" t="s">
        <v>31</v>
      </c>
      <c r="D19" s="61" t="s">
        <v>32</v>
      </c>
      <c r="E19" s="61" t="s">
        <v>68</v>
      </c>
      <c r="F19" s="60" t="s">
        <v>69</v>
      </c>
      <c r="G19" s="61">
        <v>150</v>
      </c>
      <c r="H19" s="60" t="s">
        <v>70</v>
      </c>
      <c r="I19" s="60" t="s">
        <v>71</v>
      </c>
      <c r="J19" s="74">
        <v>0</v>
      </c>
      <c r="K19" s="99">
        <v>1</v>
      </c>
      <c r="L19" s="99">
        <v>0.01</v>
      </c>
      <c r="M19" s="100">
        <v>0</v>
      </c>
      <c r="N19" s="100">
        <v>0</v>
      </c>
      <c r="O19" s="100">
        <v>0.01</v>
      </c>
      <c r="P19" s="100">
        <v>0</v>
      </c>
      <c r="Q19" s="100" t="s">
        <v>72</v>
      </c>
      <c r="R19" s="135" t="s">
        <v>73</v>
      </c>
      <c r="S19" s="135" t="s">
        <v>74</v>
      </c>
      <c r="T19" s="131"/>
    </row>
    <row r="20" s="25" customFormat="1" ht="104" customHeight="1" spans="1:20">
      <c r="A20" s="59">
        <v>9</v>
      </c>
      <c r="B20" s="60" t="s">
        <v>75</v>
      </c>
      <c r="C20" s="61" t="s">
        <v>31</v>
      </c>
      <c r="D20" s="61" t="s">
        <v>32</v>
      </c>
      <c r="E20" s="61" t="s">
        <v>76</v>
      </c>
      <c r="F20" s="60" t="s">
        <v>77</v>
      </c>
      <c r="G20" s="61">
        <v>140</v>
      </c>
      <c r="H20" s="60" t="s">
        <v>78</v>
      </c>
      <c r="I20" s="60" t="s">
        <v>79</v>
      </c>
      <c r="J20" s="74">
        <v>0</v>
      </c>
      <c r="K20" s="99">
        <v>1</v>
      </c>
      <c r="L20" s="99">
        <v>0.01</v>
      </c>
      <c r="M20" s="100">
        <v>0</v>
      </c>
      <c r="N20" s="100">
        <v>0.01</v>
      </c>
      <c r="O20" s="100">
        <v>0.01</v>
      </c>
      <c r="P20" s="100">
        <v>0</v>
      </c>
      <c r="Q20" s="100">
        <v>0.01</v>
      </c>
      <c r="R20" s="135" t="s">
        <v>73</v>
      </c>
      <c r="S20" s="135" t="s">
        <v>76</v>
      </c>
      <c r="T20" s="131"/>
    </row>
    <row r="21" s="25" customFormat="1" ht="168" customHeight="1" spans="1:20">
      <c r="A21" s="59">
        <v>10</v>
      </c>
      <c r="B21" s="61" t="s">
        <v>80</v>
      </c>
      <c r="C21" s="61" t="s">
        <v>31</v>
      </c>
      <c r="D21" s="61" t="s">
        <v>32</v>
      </c>
      <c r="E21" s="61" t="s">
        <v>81</v>
      </c>
      <c r="F21" s="60" t="s">
        <v>82</v>
      </c>
      <c r="G21" s="61">
        <v>700</v>
      </c>
      <c r="H21" s="60" t="s">
        <v>83</v>
      </c>
      <c r="I21" s="60" t="s">
        <v>84</v>
      </c>
      <c r="J21" s="74">
        <v>19</v>
      </c>
      <c r="K21" s="99">
        <v>153</v>
      </c>
      <c r="L21" s="101">
        <v>0.5665</v>
      </c>
      <c r="M21" s="101">
        <v>0.56</v>
      </c>
      <c r="N21" s="101"/>
      <c r="O21" s="101">
        <v>1.9201</v>
      </c>
      <c r="P21" s="101">
        <v>1.9201</v>
      </c>
      <c r="Q21" s="100"/>
      <c r="R21" s="135" t="s">
        <v>63</v>
      </c>
      <c r="S21" s="135" t="s">
        <v>85</v>
      </c>
      <c r="T21" s="131"/>
    </row>
    <row r="22" s="25" customFormat="1" ht="43" customHeight="1" spans="1:20">
      <c r="A22" s="59"/>
      <c r="B22" s="56" t="s">
        <v>86</v>
      </c>
      <c r="C22" s="57"/>
      <c r="D22" s="57"/>
      <c r="E22" s="57"/>
      <c r="F22" s="58"/>
      <c r="G22" s="62">
        <f>SUM(G23:G39)</f>
        <v>4817.16</v>
      </c>
      <c r="H22" s="60"/>
      <c r="I22" s="61"/>
      <c r="J22" s="74"/>
      <c r="K22" s="99"/>
      <c r="L22" s="101"/>
      <c r="M22" s="101"/>
      <c r="N22" s="101"/>
      <c r="O22" s="101"/>
      <c r="P22" s="101"/>
      <c r="Q22" s="100"/>
      <c r="R22" s="135"/>
      <c r="S22" s="135"/>
      <c r="T22" s="131"/>
    </row>
    <row r="23" s="28" customFormat="1" ht="92" customHeight="1" spans="1:20">
      <c r="A23" s="59">
        <v>11</v>
      </c>
      <c r="B23" s="60" t="s">
        <v>87</v>
      </c>
      <c r="C23" s="61" t="s">
        <v>31</v>
      </c>
      <c r="D23" s="61" t="s">
        <v>32</v>
      </c>
      <c r="E23" s="61" t="s">
        <v>81</v>
      </c>
      <c r="F23" s="60" t="s">
        <v>88</v>
      </c>
      <c r="G23" s="61">
        <v>1000</v>
      </c>
      <c r="H23" s="60" t="s">
        <v>89</v>
      </c>
      <c r="I23" s="60" t="s">
        <v>89</v>
      </c>
      <c r="J23" s="66"/>
      <c r="K23" s="102">
        <v>10</v>
      </c>
      <c r="L23" s="102">
        <v>0.5568</v>
      </c>
      <c r="M23" s="102"/>
      <c r="N23" s="98">
        <v>0.5568</v>
      </c>
      <c r="O23" s="98">
        <v>1.5504</v>
      </c>
      <c r="P23" s="98"/>
      <c r="Q23" s="98">
        <v>1.5504</v>
      </c>
      <c r="R23" s="136" t="s">
        <v>90</v>
      </c>
      <c r="S23" s="136" t="s">
        <v>91</v>
      </c>
      <c r="T23" s="132"/>
    </row>
    <row r="24" s="28" customFormat="1" ht="307" customHeight="1" spans="1:20">
      <c r="A24" s="59">
        <v>12</v>
      </c>
      <c r="B24" s="60" t="s">
        <v>92</v>
      </c>
      <c r="C24" s="61" t="s">
        <v>31</v>
      </c>
      <c r="D24" s="61" t="s">
        <v>32</v>
      </c>
      <c r="E24" s="61" t="s">
        <v>81</v>
      </c>
      <c r="F24" s="60" t="s">
        <v>93</v>
      </c>
      <c r="G24" s="61">
        <v>260</v>
      </c>
      <c r="H24" s="60" t="s">
        <v>94</v>
      </c>
      <c r="I24" s="63" t="s">
        <v>95</v>
      </c>
      <c r="J24" s="97">
        <v>19</v>
      </c>
      <c r="K24" s="98">
        <v>153</v>
      </c>
      <c r="L24" s="98">
        <f>M24+N24</f>
        <v>0.5665</v>
      </c>
      <c r="M24" s="98">
        <v>0.0369</v>
      </c>
      <c r="N24" s="98">
        <v>0.5296</v>
      </c>
      <c r="O24" s="98">
        <f>P24+Q24</f>
        <v>1.9201</v>
      </c>
      <c r="P24" s="98">
        <v>0.1291</v>
      </c>
      <c r="Q24" s="98">
        <v>1.791</v>
      </c>
      <c r="R24" s="136" t="s">
        <v>90</v>
      </c>
      <c r="S24" s="136" t="s">
        <v>96</v>
      </c>
      <c r="T24" s="137"/>
    </row>
    <row r="25" s="28" customFormat="1" ht="109" customHeight="1" spans="1:20">
      <c r="A25" s="59">
        <v>13</v>
      </c>
      <c r="B25" s="60" t="s">
        <v>97</v>
      </c>
      <c r="C25" s="61" t="s">
        <v>31</v>
      </c>
      <c r="D25" s="61" t="s">
        <v>32</v>
      </c>
      <c r="E25" s="61" t="s">
        <v>98</v>
      </c>
      <c r="F25" s="60" t="s">
        <v>99</v>
      </c>
      <c r="G25" s="61">
        <v>76.6</v>
      </c>
      <c r="H25" s="63" t="s">
        <v>100</v>
      </c>
      <c r="I25" s="63" t="s">
        <v>101</v>
      </c>
      <c r="J25" s="66">
        <v>1</v>
      </c>
      <c r="K25" s="103">
        <v>2</v>
      </c>
      <c r="L25" s="104">
        <v>0.3504</v>
      </c>
      <c r="M25" s="104">
        <v>0.0254</v>
      </c>
      <c r="N25" s="104">
        <v>0.325</v>
      </c>
      <c r="O25" s="104">
        <v>0.1883</v>
      </c>
      <c r="P25" s="104">
        <v>0.076</v>
      </c>
      <c r="Q25" s="104">
        <v>0.1073</v>
      </c>
      <c r="R25" s="128" t="s">
        <v>102</v>
      </c>
      <c r="S25" s="128" t="s">
        <v>103</v>
      </c>
      <c r="T25" s="137"/>
    </row>
    <row r="26" s="25" customFormat="1" ht="186" customHeight="1" spans="1:20">
      <c r="A26" s="59">
        <v>14</v>
      </c>
      <c r="B26" s="60" t="s">
        <v>104</v>
      </c>
      <c r="C26" s="61" t="s">
        <v>31</v>
      </c>
      <c r="D26" s="61" t="s">
        <v>32</v>
      </c>
      <c r="E26" s="61" t="s">
        <v>105</v>
      </c>
      <c r="F26" s="60" t="s">
        <v>106</v>
      </c>
      <c r="G26" s="61">
        <v>369</v>
      </c>
      <c r="H26" s="60" t="s">
        <v>107</v>
      </c>
      <c r="I26" s="60" t="s">
        <v>108</v>
      </c>
      <c r="J26" s="105">
        <v>1</v>
      </c>
      <c r="K26" s="106">
        <v>6</v>
      </c>
      <c r="L26" s="101">
        <v>0.6571</v>
      </c>
      <c r="M26" s="101">
        <v>0.0029</v>
      </c>
      <c r="N26" s="101">
        <v>0.6542</v>
      </c>
      <c r="O26" s="101">
        <v>0.1953</v>
      </c>
      <c r="P26" s="101">
        <v>0.0091</v>
      </c>
      <c r="Q26" s="101">
        <v>0.1862</v>
      </c>
      <c r="R26" s="135" t="s">
        <v>109</v>
      </c>
      <c r="S26" s="135" t="s">
        <v>110</v>
      </c>
      <c r="T26" s="131"/>
    </row>
    <row r="27" s="25" customFormat="1" ht="68" customHeight="1" spans="1:20">
      <c r="A27" s="59">
        <v>15</v>
      </c>
      <c r="B27" s="60" t="s">
        <v>111</v>
      </c>
      <c r="C27" s="61" t="s">
        <v>31</v>
      </c>
      <c r="D27" s="61" t="s">
        <v>32</v>
      </c>
      <c r="E27" s="61" t="s">
        <v>112</v>
      </c>
      <c r="F27" s="60" t="s">
        <v>113</v>
      </c>
      <c r="G27" s="61">
        <v>70.2</v>
      </c>
      <c r="H27" s="60" t="s">
        <v>107</v>
      </c>
      <c r="I27" s="60" t="s">
        <v>114</v>
      </c>
      <c r="J27" s="151"/>
      <c r="K27" s="152">
        <v>1</v>
      </c>
      <c r="L27" s="153">
        <v>0.0204</v>
      </c>
      <c r="M27" s="153">
        <v>0.0006</v>
      </c>
      <c r="N27" s="153">
        <v>0.0174</v>
      </c>
      <c r="O27" s="153">
        <v>0.1104</v>
      </c>
      <c r="P27" s="153">
        <v>0.0024</v>
      </c>
      <c r="Q27" s="153">
        <v>0.0696</v>
      </c>
      <c r="R27" s="168" t="s">
        <v>115</v>
      </c>
      <c r="S27" s="168" t="s">
        <v>116</v>
      </c>
      <c r="T27" s="131"/>
    </row>
    <row r="28" s="25" customFormat="1" ht="68" customHeight="1" spans="1:20">
      <c r="A28" s="59">
        <v>16</v>
      </c>
      <c r="B28" s="60" t="s">
        <v>111</v>
      </c>
      <c r="C28" s="61" t="s">
        <v>31</v>
      </c>
      <c r="D28" s="61" t="s">
        <v>32</v>
      </c>
      <c r="E28" s="61" t="s">
        <v>117</v>
      </c>
      <c r="F28" s="60" t="s">
        <v>118</v>
      </c>
      <c r="G28" s="61">
        <v>18</v>
      </c>
      <c r="H28" s="60" t="s">
        <v>107</v>
      </c>
      <c r="I28" s="60" t="s">
        <v>119</v>
      </c>
      <c r="J28" s="151"/>
      <c r="K28" s="152">
        <v>1</v>
      </c>
      <c r="L28" s="154" t="s">
        <v>120</v>
      </c>
      <c r="M28" s="154" t="s">
        <v>121</v>
      </c>
      <c r="N28" s="154" t="s">
        <v>122</v>
      </c>
      <c r="O28" s="154" t="s">
        <v>123</v>
      </c>
      <c r="P28" s="154" t="s">
        <v>124</v>
      </c>
      <c r="Q28" s="154" t="s">
        <v>125</v>
      </c>
      <c r="R28" s="168" t="s">
        <v>115</v>
      </c>
      <c r="S28" s="168" t="s">
        <v>126</v>
      </c>
      <c r="T28" s="131"/>
    </row>
    <row r="29" s="25" customFormat="1" ht="68" customHeight="1" spans="1:20">
      <c r="A29" s="59">
        <v>17</v>
      </c>
      <c r="B29" s="60" t="s">
        <v>111</v>
      </c>
      <c r="C29" s="61" t="s">
        <v>31</v>
      </c>
      <c r="D29" s="61" t="s">
        <v>32</v>
      </c>
      <c r="E29" s="61" t="s">
        <v>127</v>
      </c>
      <c r="F29" s="60" t="s">
        <v>128</v>
      </c>
      <c r="G29" s="61">
        <v>30</v>
      </c>
      <c r="H29" s="60" t="s">
        <v>107</v>
      </c>
      <c r="I29" s="60" t="s">
        <v>129</v>
      </c>
      <c r="J29" s="151"/>
      <c r="K29" s="152">
        <v>1</v>
      </c>
      <c r="L29" s="155" t="s">
        <v>130</v>
      </c>
      <c r="M29" s="155" t="s">
        <v>131</v>
      </c>
      <c r="N29" s="155" t="s">
        <v>132</v>
      </c>
      <c r="O29" s="155" t="s">
        <v>133</v>
      </c>
      <c r="P29" s="155" t="s">
        <v>134</v>
      </c>
      <c r="Q29" s="155" t="s">
        <v>135</v>
      </c>
      <c r="R29" s="169" t="s">
        <v>115</v>
      </c>
      <c r="S29" s="169" t="s">
        <v>136</v>
      </c>
      <c r="T29" s="131"/>
    </row>
    <row r="30" s="25" customFormat="1" ht="84" customHeight="1" spans="1:20">
      <c r="A30" s="59">
        <v>18</v>
      </c>
      <c r="B30" s="64" t="s">
        <v>137</v>
      </c>
      <c r="C30" s="65" t="s">
        <v>31</v>
      </c>
      <c r="D30" s="61" t="s">
        <v>32</v>
      </c>
      <c r="E30" s="66" t="s">
        <v>138</v>
      </c>
      <c r="F30" s="67" t="s">
        <v>139</v>
      </c>
      <c r="G30" s="68">
        <v>500</v>
      </c>
      <c r="H30" s="63" t="s">
        <v>140</v>
      </c>
      <c r="I30" s="63" t="s">
        <v>140</v>
      </c>
      <c r="J30" s="156">
        <v>3</v>
      </c>
      <c r="K30" s="157">
        <v>2</v>
      </c>
      <c r="L30" s="157">
        <v>0.3424</v>
      </c>
      <c r="M30" s="157">
        <v>0.0264</v>
      </c>
      <c r="N30" s="157">
        <v>0.316</v>
      </c>
      <c r="O30" s="157">
        <v>1.104</v>
      </c>
      <c r="P30" s="157">
        <v>0.095</v>
      </c>
      <c r="Q30" s="157">
        <v>1.009</v>
      </c>
      <c r="R30" s="170" t="s">
        <v>141</v>
      </c>
      <c r="S30" s="170" t="s">
        <v>142</v>
      </c>
      <c r="T30" s="131"/>
    </row>
    <row r="31" s="25" customFormat="1" ht="54" customHeight="1" spans="1:20">
      <c r="A31" s="59">
        <v>19</v>
      </c>
      <c r="B31" s="64" t="s">
        <v>143</v>
      </c>
      <c r="C31" s="66" t="s">
        <v>31</v>
      </c>
      <c r="D31" s="61" t="s">
        <v>32</v>
      </c>
      <c r="E31" s="66" t="s">
        <v>144</v>
      </c>
      <c r="F31" s="69" t="s">
        <v>145</v>
      </c>
      <c r="G31" s="66">
        <v>398.4</v>
      </c>
      <c r="H31" s="63" t="s">
        <v>146</v>
      </c>
      <c r="I31" s="63" t="s">
        <v>146</v>
      </c>
      <c r="J31" s="156"/>
      <c r="K31" s="157">
        <v>1</v>
      </c>
      <c r="L31" s="158">
        <v>0.0396</v>
      </c>
      <c r="M31" s="158">
        <v>0.0016</v>
      </c>
      <c r="N31" s="158">
        <v>0.038</v>
      </c>
      <c r="O31" s="158">
        <v>0.172</v>
      </c>
      <c r="P31" s="158">
        <v>0.0064</v>
      </c>
      <c r="Q31" s="158">
        <v>0.1656</v>
      </c>
      <c r="R31" s="170" t="s">
        <v>141</v>
      </c>
      <c r="S31" s="170" t="s">
        <v>142</v>
      </c>
      <c r="T31" s="131"/>
    </row>
    <row r="32" s="145" customFormat="1" ht="90" customHeight="1" spans="1:20">
      <c r="A32" s="59">
        <v>20</v>
      </c>
      <c r="B32" s="64" t="s">
        <v>147</v>
      </c>
      <c r="C32" s="66" t="s">
        <v>31</v>
      </c>
      <c r="D32" s="61" t="s">
        <v>32</v>
      </c>
      <c r="E32" s="66" t="s">
        <v>148</v>
      </c>
      <c r="F32" s="69" t="s">
        <v>149</v>
      </c>
      <c r="G32" s="146">
        <f>161.85*1.2</f>
        <v>194.22</v>
      </c>
      <c r="H32" s="63" t="s">
        <v>150</v>
      </c>
      <c r="I32" s="63" t="s">
        <v>150</v>
      </c>
      <c r="J32" s="156">
        <v>1</v>
      </c>
      <c r="K32" s="159">
        <v>4</v>
      </c>
      <c r="L32" s="160">
        <v>0.1698</v>
      </c>
      <c r="M32" s="160">
        <v>0.0133</v>
      </c>
      <c r="N32" s="160">
        <v>0.1565</v>
      </c>
      <c r="O32" s="160">
        <v>0.6231</v>
      </c>
      <c r="P32" s="160">
        <v>0.0438</v>
      </c>
      <c r="Q32" s="160">
        <v>0.5793</v>
      </c>
      <c r="R32" s="170" t="s">
        <v>141</v>
      </c>
      <c r="S32" s="170" t="s">
        <v>151</v>
      </c>
      <c r="T32" s="131"/>
    </row>
    <row r="33" s="145" customFormat="1" ht="99" customHeight="1" spans="1:20">
      <c r="A33" s="59">
        <v>21</v>
      </c>
      <c r="B33" s="64" t="s">
        <v>152</v>
      </c>
      <c r="C33" s="66" t="s">
        <v>31</v>
      </c>
      <c r="D33" s="61" t="s">
        <v>32</v>
      </c>
      <c r="E33" s="66" t="s">
        <v>153</v>
      </c>
      <c r="F33" s="69" t="s">
        <v>154</v>
      </c>
      <c r="G33" s="147">
        <f>171.26*1.2</f>
        <v>205.512</v>
      </c>
      <c r="H33" s="63" t="s">
        <v>155</v>
      </c>
      <c r="I33" s="63" t="s">
        <v>155</v>
      </c>
      <c r="J33" s="161">
        <v>1</v>
      </c>
      <c r="K33" s="118">
        <v>5</v>
      </c>
      <c r="L33" s="119">
        <v>0.2318</v>
      </c>
      <c r="M33" s="119">
        <v>0.0296</v>
      </c>
      <c r="N33" s="119">
        <v>0.2022</v>
      </c>
      <c r="O33" s="119">
        <v>0.8114</v>
      </c>
      <c r="P33" s="119">
        <v>0.1059</v>
      </c>
      <c r="Q33" s="119">
        <v>0.7055</v>
      </c>
      <c r="R33" s="170" t="s">
        <v>141</v>
      </c>
      <c r="S33" s="170"/>
      <c r="T33" s="131"/>
    </row>
    <row r="34" s="25" customFormat="1" ht="86" customHeight="1" spans="1:20">
      <c r="A34" s="59">
        <v>22</v>
      </c>
      <c r="B34" s="60" t="s">
        <v>156</v>
      </c>
      <c r="C34" s="61" t="s">
        <v>31</v>
      </c>
      <c r="D34" s="60" t="s">
        <v>32</v>
      </c>
      <c r="E34" s="61" t="s">
        <v>157</v>
      </c>
      <c r="F34" s="60" t="s">
        <v>158</v>
      </c>
      <c r="G34" s="61">
        <v>160</v>
      </c>
      <c r="H34" s="60" t="s">
        <v>159</v>
      </c>
      <c r="I34" s="60" t="s">
        <v>160</v>
      </c>
      <c r="J34" s="162"/>
      <c r="K34" s="118">
        <v>1</v>
      </c>
      <c r="L34" s="119" t="s">
        <v>161</v>
      </c>
      <c r="M34" s="119">
        <v>0.0008</v>
      </c>
      <c r="N34" s="119">
        <v>0.0304</v>
      </c>
      <c r="O34" s="119">
        <v>0.126</v>
      </c>
      <c r="P34" s="119" t="s">
        <v>162</v>
      </c>
      <c r="Q34" s="119">
        <v>0.1242</v>
      </c>
      <c r="R34" s="142" t="s">
        <v>163</v>
      </c>
      <c r="S34" s="142" t="s">
        <v>157</v>
      </c>
      <c r="T34" s="131"/>
    </row>
    <row r="35" s="25" customFormat="1" ht="58" customHeight="1" spans="1:20">
      <c r="A35" s="59">
        <v>23</v>
      </c>
      <c r="B35" s="60" t="s">
        <v>164</v>
      </c>
      <c r="C35" s="61" t="s">
        <v>31</v>
      </c>
      <c r="D35" s="61" t="s">
        <v>32</v>
      </c>
      <c r="E35" s="61" t="s">
        <v>165</v>
      </c>
      <c r="F35" s="60" t="s">
        <v>166</v>
      </c>
      <c r="G35" s="61">
        <v>35</v>
      </c>
      <c r="H35" s="60" t="s">
        <v>167</v>
      </c>
      <c r="I35" s="60" t="s">
        <v>167</v>
      </c>
      <c r="J35" s="110"/>
      <c r="K35" s="111">
        <v>2</v>
      </c>
      <c r="L35" s="111">
        <v>0.0681</v>
      </c>
      <c r="M35" s="111">
        <v>0.0031</v>
      </c>
      <c r="N35" s="111">
        <v>0.62</v>
      </c>
      <c r="O35" s="111">
        <v>0.218</v>
      </c>
      <c r="P35" s="111">
        <v>0.0058</v>
      </c>
      <c r="Q35" s="111">
        <v>0.2122</v>
      </c>
      <c r="R35" s="110" t="s">
        <v>168</v>
      </c>
      <c r="S35" s="110" t="s">
        <v>165</v>
      </c>
      <c r="T35" s="139"/>
    </row>
    <row r="36" s="145" customFormat="1" ht="58" customHeight="1" spans="1:20">
      <c r="A36" s="59">
        <v>24</v>
      </c>
      <c r="B36" s="60" t="s">
        <v>169</v>
      </c>
      <c r="C36" s="61" t="s">
        <v>31</v>
      </c>
      <c r="D36" s="61" t="s">
        <v>32</v>
      </c>
      <c r="E36" s="61" t="s">
        <v>170</v>
      </c>
      <c r="F36" s="60" t="s">
        <v>171</v>
      </c>
      <c r="G36" s="148">
        <v>150.228</v>
      </c>
      <c r="H36" s="60" t="s">
        <v>172</v>
      </c>
      <c r="I36" s="60" t="s">
        <v>172</v>
      </c>
      <c r="J36" s="110">
        <v>1</v>
      </c>
      <c r="K36" s="111">
        <v>13</v>
      </c>
      <c r="L36" s="111">
        <v>0.2217</v>
      </c>
      <c r="M36" s="111">
        <v>0.0077</v>
      </c>
      <c r="N36" s="111">
        <v>0.2266</v>
      </c>
      <c r="O36" s="111">
        <v>0.6622</v>
      </c>
      <c r="P36" s="111">
        <v>0.0184</v>
      </c>
      <c r="Q36" s="111">
        <v>0.6625</v>
      </c>
      <c r="R36" s="110" t="s">
        <v>168</v>
      </c>
      <c r="S36" s="110" t="s">
        <v>170</v>
      </c>
      <c r="T36" s="139"/>
    </row>
    <row r="37" s="25" customFormat="1" ht="51" customHeight="1" spans="1:20">
      <c r="A37" s="59">
        <v>25</v>
      </c>
      <c r="B37" s="60" t="s">
        <v>173</v>
      </c>
      <c r="C37" s="61" t="s">
        <v>31</v>
      </c>
      <c r="D37" s="61" t="s">
        <v>32</v>
      </c>
      <c r="E37" s="61" t="s">
        <v>174</v>
      </c>
      <c r="F37" s="60" t="s">
        <v>175</v>
      </c>
      <c r="G37" s="61">
        <v>90</v>
      </c>
      <c r="H37" s="60" t="s">
        <v>176</v>
      </c>
      <c r="I37" s="60" t="s">
        <v>176</v>
      </c>
      <c r="J37" s="110"/>
      <c r="K37" s="111">
        <v>2</v>
      </c>
      <c r="L37" s="111">
        <v>0.1098</v>
      </c>
      <c r="M37" s="111">
        <v>0.0098</v>
      </c>
      <c r="N37" s="111">
        <v>0.1</v>
      </c>
      <c r="O37" s="111">
        <v>0.455</v>
      </c>
      <c r="P37" s="111">
        <v>0.045</v>
      </c>
      <c r="Q37" s="111">
        <v>0.41</v>
      </c>
      <c r="R37" s="110" t="s">
        <v>177</v>
      </c>
      <c r="S37" s="110" t="s">
        <v>174</v>
      </c>
      <c r="T37" s="139"/>
    </row>
    <row r="38" s="25" customFormat="1" ht="42" customHeight="1" spans="1:20">
      <c r="A38" s="59">
        <v>26</v>
      </c>
      <c r="B38" s="60" t="s">
        <v>178</v>
      </c>
      <c r="C38" s="61" t="s">
        <v>31</v>
      </c>
      <c r="D38" s="61" t="s">
        <v>32</v>
      </c>
      <c r="E38" s="61" t="s">
        <v>59</v>
      </c>
      <c r="F38" s="60" t="s">
        <v>179</v>
      </c>
      <c r="G38" s="61">
        <v>1000</v>
      </c>
      <c r="H38" s="60" t="s">
        <v>172</v>
      </c>
      <c r="I38" s="60" t="s">
        <v>176</v>
      </c>
      <c r="J38" s="115">
        <v>19</v>
      </c>
      <c r="K38" s="116">
        <v>153</v>
      </c>
      <c r="L38" s="99">
        <v>0.028</v>
      </c>
      <c r="M38" s="100">
        <v>0.028</v>
      </c>
      <c r="N38" s="100"/>
      <c r="O38" s="100">
        <v>0.028</v>
      </c>
      <c r="P38" s="100">
        <v>0.028</v>
      </c>
      <c r="Q38" s="100"/>
      <c r="R38" s="110"/>
      <c r="S38" s="110"/>
      <c r="T38" s="139"/>
    </row>
    <row r="39" s="25" customFormat="1" ht="45" customHeight="1" spans="1:20">
      <c r="A39" s="59">
        <v>27</v>
      </c>
      <c r="B39" s="60" t="s">
        <v>180</v>
      </c>
      <c r="C39" s="61" t="s">
        <v>31</v>
      </c>
      <c r="D39" s="61" t="s">
        <v>32</v>
      </c>
      <c r="E39" s="61" t="s">
        <v>174</v>
      </c>
      <c r="F39" s="60" t="s">
        <v>181</v>
      </c>
      <c r="G39" s="61">
        <v>260</v>
      </c>
      <c r="H39" s="60" t="s">
        <v>182</v>
      </c>
      <c r="I39" s="60" t="s">
        <v>182</v>
      </c>
      <c r="J39" s="110"/>
      <c r="K39" s="111">
        <v>2</v>
      </c>
      <c r="L39" s="111">
        <v>0.1098</v>
      </c>
      <c r="M39" s="111">
        <v>0.0098</v>
      </c>
      <c r="N39" s="111">
        <v>0.1</v>
      </c>
      <c r="O39" s="111">
        <v>0.455</v>
      </c>
      <c r="P39" s="111">
        <v>0.045</v>
      </c>
      <c r="Q39" s="111">
        <v>0.41</v>
      </c>
      <c r="R39" s="110" t="s">
        <v>183</v>
      </c>
      <c r="S39" s="110" t="s">
        <v>174</v>
      </c>
      <c r="T39" s="139"/>
    </row>
    <row r="40" s="27" customFormat="1" ht="33" customHeight="1" spans="1:20">
      <c r="A40" s="40"/>
      <c r="B40" s="70" t="s">
        <v>184</v>
      </c>
      <c r="C40" s="71"/>
      <c r="D40" s="71"/>
      <c r="E40" s="71"/>
      <c r="F40" s="72"/>
      <c r="G40" s="62">
        <f>SUM(G41:G44)</f>
        <v>488.8</v>
      </c>
      <c r="H40" s="73"/>
      <c r="I40" s="73"/>
      <c r="J40" s="112"/>
      <c r="K40" s="113"/>
      <c r="L40" s="114"/>
      <c r="M40" s="114"/>
      <c r="N40" s="114"/>
      <c r="O40" s="114"/>
      <c r="P40" s="114"/>
      <c r="Q40" s="114"/>
      <c r="R40" s="141"/>
      <c r="S40" s="141"/>
      <c r="T40" s="130"/>
    </row>
    <row r="41" s="25" customFormat="1" ht="149" customHeight="1" spans="1:20">
      <c r="A41" s="74">
        <v>28</v>
      </c>
      <c r="B41" s="60" t="s">
        <v>185</v>
      </c>
      <c r="C41" s="61" t="s">
        <v>186</v>
      </c>
      <c r="D41" s="61" t="s">
        <v>32</v>
      </c>
      <c r="E41" s="61" t="s">
        <v>187</v>
      </c>
      <c r="F41" s="60" t="s">
        <v>188</v>
      </c>
      <c r="G41" s="61">
        <v>96</v>
      </c>
      <c r="H41" s="60" t="s">
        <v>189</v>
      </c>
      <c r="I41" s="60" t="s">
        <v>190</v>
      </c>
      <c r="J41" s="115">
        <v>19</v>
      </c>
      <c r="K41" s="116">
        <v>153</v>
      </c>
      <c r="L41" s="99">
        <v>0.028</v>
      </c>
      <c r="M41" s="100">
        <v>0.028</v>
      </c>
      <c r="N41" s="100"/>
      <c r="O41" s="100">
        <v>0.028</v>
      </c>
      <c r="P41" s="100">
        <v>0.028</v>
      </c>
      <c r="Q41" s="100"/>
      <c r="R41" s="135" t="s">
        <v>191</v>
      </c>
      <c r="S41" s="135" t="s">
        <v>191</v>
      </c>
      <c r="T41" s="131"/>
    </row>
    <row r="42" s="25" customFormat="1" ht="135" customHeight="1" spans="1:20">
      <c r="A42" s="74">
        <v>29</v>
      </c>
      <c r="B42" s="60" t="s">
        <v>192</v>
      </c>
      <c r="C42" s="61" t="s">
        <v>186</v>
      </c>
      <c r="D42" s="61" t="s">
        <v>32</v>
      </c>
      <c r="E42" s="61" t="s">
        <v>187</v>
      </c>
      <c r="F42" s="60" t="s">
        <v>193</v>
      </c>
      <c r="G42" s="61">
        <v>169.8</v>
      </c>
      <c r="H42" s="60" t="s">
        <v>194</v>
      </c>
      <c r="I42" s="60" t="s">
        <v>195</v>
      </c>
      <c r="J42" s="115">
        <v>19</v>
      </c>
      <c r="K42" s="116">
        <v>153</v>
      </c>
      <c r="L42" s="116">
        <v>0.0394</v>
      </c>
      <c r="M42" s="116">
        <v>0.0394</v>
      </c>
      <c r="N42" s="100"/>
      <c r="O42" s="121">
        <v>0.394</v>
      </c>
      <c r="P42" s="121">
        <v>0.394</v>
      </c>
      <c r="Q42" s="100"/>
      <c r="R42" s="135" t="s">
        <v>191</v>
      </c>
      <c r="S42" s="135" t="s">
        <v>191</v>
      </c>
      <c r="T42" s="131"/>
    </row>
    <row r="43" s="25" customFormat="1" ht="179" customHeight="1" spans="1:20">
      <c r="A43" s="74">
        <v>30</v>
      </c>
      <c r="B43" s="75" t="s">
        <v>196</v>
      </c>
      <c r="C43" s="61" t="s">
        <v>31</v>
      </c>
      <c r="D43" s="61" t="s">
        <v>32</v>
      </c>
      <c r="E43" s="61" t="s">
        <v>197</v>
      </c>
      <c r="F43" s="60" t="s">
        <v>198</v>
      </c>
      <c r="G43" s="61">
        <v>158</v>
      </c>
      <c r="H43" s="60" t="s">
        <v>199</v>
      </c>
      <c r="I43" s="60" t="s">
        <v>200</v>
      </c>
      <c r="J43" s="117">
        <v>3</v>
      </c>
      <c r="K43" s="118">
        <v>15</v>
      </c>
      <c r="L43" s="119">
        <v>0.688</v>
      </c>
      <c r="M43" s="119">
        <v>0.0055</v>
      </c>
      <c r="N43" s="119">
        <v>0.6825</v>
      </c>
      <c r="O43" s="119">
        <v>2.7496</v>
      </c>
      <c r="P43" s="119">
        <v>0.0196</v>
      </c>
      <c r="Q43" s="119">
        <v>2.73</v>
      </c>
      <c r="R43" s="135" t="s">
        <v>63</v>
      </c>
      <c r="S43" s="135" t="s">
        <v>201</v>
      </c>
      <c r="T43" s="131"/>
    </row>
    <row r="44" s="25" customFormat="1" ht="115" customHeight="1" spans="1:20">
      <c r="A44" s="74">
        <v>31</v>
      </c>
      <c r="B44" s="75" t="s">
        <v>202</v>
      </c>
      <c r="C44" s="61" t="s">
        <v>31</v>
      </c>
      <c r="D44" s="149" t="s">
        <v>32</v>
      </c>
      <c r="E44" s="61" t="s">
        <v>203</v>
      </c>
      <c r="F44" s="61" t="s">
        <v>204</v>
      </c>
      <c r="G44" s="61">
        <v>65</v>
      </c>
      <c r="H44" s="150" t="s">
        <v>205</v>
      </c>
      <c r="I44" s="150" t="s">
        <v>205</v>
      </c>
      <c r="J44" s="163">
        <v>19</v>
      </c>
      <c r="K44" s="102">
        <v>153</v>
      </c>
      <c r="L44" s="102">
        <v>0.5665</v>
      </c>
      <c r="M44" s="102">
        <v>1.9201</v>
      </c>
      <c r="N44" s="102">
        <v>0.5665</v>
      </c>
      <c r="O44" s="102">
        <v>1.9201</v>
      </c>
      <c r="P44" s="102">
        <v>0.5665</v>
      </c>
      <c r="Q44" s="102">
        <v>1.9201</v>
      </c>
      <c r="R44" s="135" t="s">
        <v>206</v>
      </c>
      <c r="S44" s="135" t="s">
        <v>206</v>
      </c>
      <c r="T44" s="131"/>
    </row>
    <row r="45" s="25" customFormat="1" ht="21" customHeight="1" spans="1:20">
      <c r="A45" s="74"/>
      <c r="B45" s="62" t="s">
        <v>207</v>
      </c>
      <c r="C45" s="62"/>
      <c r="D45" s="62"/>
      <c r="E45" s="62"/>
      <c r="F45" s="62"/>
      <c r="G45" s="62">
        <v>204</v>
      </c>
      <c r="H45" s="60"/>
      <c r="I45" s="60"/>
      <c r="J45" s="117"/>
      <c r="K45" s="118"/>
      <c r="L45" s="119"/>
      <c r="M45" s="119"/>
      <c r="N45" s="119"/>
      <c r="O45" s="119"/>
      <c r="P45" s="119"/>
      <c r="Q45" s="119"/>
      <c r="R45" s="135"/>
      <c r="S45" s="135"/>
      <c r="T45" s="131"/>
    </row>
    <row r="46" s="25" customFormat="1" ht="86" customHeight="1" spans="1:20">
      <c r="A46" s="74">
        <v>32</v>
      </c>
      <c r="B46" s="60" t="s">
        <v>208</v>
      </c>
      <c r="C46" s="61" t="s">
        <v>31</v>
      </c>
      <c r="D46" s="61" t="s">
        <v>32</v>
      </c>
      <c r="E46" s="61" t="s">
        <v>209</v>
      </c>
      <c r="F46" s="60" t="s">
        <v>210</v>
      </c>
      <c r="G46" s="61">
        <v>204</v>
      </c>
      <c r="H46" s="60" t="s">
        <v>211</v>
      </c>
      <c r="I46" s="120" t="s">
        <v>212</v>
      </c>
      <c r="J46" s="74">
        <v>19</v>
      </c>
      <c r="K46" s="99">
        <v>153</v>
      </c>
      <c r="L46" s="99">
        <v>0.068</v>
      </c>
      <c r="M46" s="121">
        <v>0.068</v>
      </c>
      <c r="N46" s="121"/>
      <c r="O46" s="121">
        <v>0.068</v>
      </c>
      <c r="P46" s="121">
        <v>0.068</v>
      </c>
      <c r="Q46" s="100"/>
      <c r="R46" s="135" t="s">
        <v>63</v>
      </c>
      <c r="S46" s="142" t="s">
        <v>81</v>
      </c>
      <c r="T46" s="131"/>
    </row>
    <row r="47" s="27" customFormat="1" ht="34" customHeight="1" spans="1:20">
      <c r="A47" s="40"/>
      <c r="B47" s="70" t="s">
        <v>213</v>
      </c>
      <c r="C47" s="71"/>
      <c r="D47" s="71"/>
      <c r="E47" s="71"/>
      <c r="F47" s="72"/>
      <c r="G47" s="62">
        <v>639</v>
      </c>
      <c r="H47" s="73"/>
      <c r="I47" s="164"/>
      <c r="J47" s="40"/>
      <c r="K47" s="165"/>
      <c r="L47" s="165"/>
      <c r="M47" s="166"/>
      <c r="N47" s="166"/>
      <c r="O47" s="166"/>
      <c r="P47" s="166"/>
      <c r="Q47" s="166"/>
      <c r="R47" s="141"/>
      <c r="S47" s="141"/>
      <c r="T47" s="130"/>
    </row>
    <row r="48" s="25" customFormat="1" ht="61" customHeight="1" spans="1:20">
      <c r="A48" s="74">
        <v>33</v>
      </c>
      <c r="B48" s="60" t="s">
        <v>214</v>
      </c>
      <c r="C48" s="61" t="s">
        <v>186</v>
      </c>
      <c r="D48" s="61" t="s">
        <v>32</v>
      </c>
      <c r="E48" s="61"/>
      <c r="F48" s="60" t="s">
        <v>215</v>
      </c>
      <c r="G48" s="61">
        <v>639</v>
      </c>
      <c r="H48" s="60" t="s">
        <v>216</v>
      </c>
      <c r="I48" s="61" t="s">
        <v>216</v>
      </c>
      <c r="J48" s="74">
        <v>19</v>
      </c>
      <c r="K48" s="99">
        <v>153</v>
      </c>
      <c r="L48" s="101">
        <v>0.1019</v>
      </c>
      <c r="M48" s="101">
        <v>0.1019</v>
      </c>
      <c r="N48" s="100"/>
      <c r="O48" s="122">
        <v>0.3985</v>
      </c>
      <c r="P48" s="122">
        <v>0.3985</v>
      </c>
      <c r="Q48" s="100"/>
      <c r="R48" s="135" t="s">
        <v>63</v>
      </c>
      <c r="S48" s="135" t="s">
        <v>217</v>
      </c>
      <c r="T48" s="131"/>
    </row>
    <row r="49" s="25" customFormat="1" ht="43" customHeight="1" spans="1:20">
      <c r="A49" s="74"/>
      <c r="B49" s="70" t="s">
        <v>218</v>
      </c>
      <c r="C49" s="71"/>
      <c r="D49" s="71"/>
      <c r="E49" s="71"/>
      <c r="F49" s="72"/>
      <c r="G49" s="62">
        <f>G50+G51</f>
        <v>31.5</v>
      </c>
      <c r="H49" s="60"/>
      <c r="I49" s="61"/>
      <c r="J49" s="74"/>
      <c r="K49" s="99"/>
      <c r="L49" s="101"/>
      <c r="M49" s="101"/>
      <c r="N49" s="100"/>
      <c r="O49" s="122"/>
      <c r="P49" s="122"/>
      <c r="Q49" s="100"/>
      <c r="R49" s="135"/>
      <c r="S49" s="135"/>
      <c r="T49" s="131"/>
    </row>
    <row r="50" s="25" customFormat="1" ht="228" customHeight="1" spans="1:20">
      <c r="A50" s="74">
        <v>34</v>
      </c>
      <c r="B50" s="60" t="s">
        <v>219</v>
      </c>
      <c r="C50" s="61" t="s">
        <v>31</v>
      </c>
      <c r="D50" s="61" t="s">
        <v>32</v>
      </c>
      <c r="E50" s="61" t="s">
        <v>220</v>
      </c>
      <c r="F50" s="60" t="s">
        <v>221</v>
      </c>
      <c r="G50" s="61">
        <v>10</v>
      </c>
      <c r="H50" s="60" t="s">
        <v>222</v>
      </c>
      <c r="I50" s="60" t="s">
        <v>223</v>
      </c>
      <c r="J50" s="60"/>
      <c r="K50" s="90">
        <v>10</v>
      </c>
      <c r="L50" s="111">
        <v>0.9611</v>
      </c>
      <c r="M50" s="90">
        <v>0.036</v>
      </c>
      <c r="N50" s="90">
        <v>0.9251</v>
      </c>
      <c r="O50" s="90">
        <v>0.35</v>
      </c>
      <c r="P50" s="90">
        <v>0.0124</v>
      </c>
      <c r="Q50" s="90">
        <v>0.2768</v>
      </c>
      <c r="R50" s="60" t="s">
        <v>224</v>
      </c>
      <c r="S50" s="60" t="s">
        <v>224</v>
      </c>
      <c r="T50" s="171"/>
    </row>
    <row r="51" s="25" customFormat="1" ht="229" customHeight="1" spans="1:20">
      <c r="A51" s="74">
        <v>35</v>
      </c>
      <c r="B51" s="60" t="s">
        <v>225</v>
      </c>
      <c r="C51" s="61" t="s">
        <v>186</v>
      </c>
      <c r="D51" s="61" t="s">
        <v>32</v>
      </c>
      <c r="E51" s="61" t="s">
        <v>226</v>
      </c>
      <c r="F51" s="60" t="s">
        <v>227</v>
      </c>
      <c r="G51" s="61">
        <v>21.5</v>
      </c>
      <c r="H51" s="60" t="s">
        <v>222</v>
      </c>
      <c r="I51" s="60" t="s">
        <v>223</v>
      </c>
      <c r="J51" s="60">
        <v>6</v>
      </c>
      <c r="K51" s="90">
        <v>10</v>
      </c>
      <c r="L51" s="111">
        <v>1.0611</v>
      </c>
      <c r="M51" s="90">
        <v>0.056</v>
      </c>
      <c r="N51" s="90">
        <v>1.2513</v>
      </c>
      <c r="O51" s="90">
        <v>0.3159</v>
      </c>
      <c r="P51" s="90">
        <v>0.0256</v>
      </c>
      <c r="Q51" s="90">
        <v>0.2903</v>
      </c>
      <c r="R51" s="60" t="s">
        <v>224</v>
      </c>
      <c r="S51" s="60" t="s">
        <v>224</v>
      </c>
      <c r="T51" s="140"/>
    </row>
    <row r="52" s="25" customFormat="1" ht="32" customHeight="1" spans="1:20">
      <c r="A52" s="74"/>
      <c r="B52" s="70" t="s">
        <v>228</v>
      </c>
      <c r="C52" s="71"/>
      <c r="D52" s="71"/>
      <c r="E52" s="71"/>
      <c r="F52" s="72"/>
      <c r="G52" s="62">
        <v>160</v>
      </c>
      <c r="H52" s="60"/>
      <c r="I52" s="60"/>
      <c r="J52" s="110"/>
      <c r="K52" s="111"/>
      <c r="L52" s="111"/>
      <c r="M52" s="111"/>
      <c r="N52" s="111"/>
      <c r="O52" s="111"/>
      <c r="P52" s="111"/>
      <c r="Q52" s="111"/>
      <c r="R52" s="110"/>
      <c r="S52" s="110"/>
      <c r="T52" s="139"/>
    </row>
    <row r="53" s="25" customFormat="1" ht="57" customHeight="1" spans="1:20">
      <c r="A53" s="74">
        <v>36</v>
      </c>
      <c r="B53" s="60" t="s">
        <v>229</v>
      </c>
      <c r="C53" s="61" t="s">
        <v>31</v>
      </c>
      <c r="D53" s="61" t="s">
        <v>32</v>
      </c>
      <c r="E53" s="61"/>
      <c r="F53" s="60" t="s">
        <v>230</v>
      </c>
      <c r="G53" s="61">
        <v>160</v>
      </c>
      <c r="H53" s="60" t="s">
        <v>231</v>
      </c>
      <c r="I53" s="123"/>
      <c r="J53" s="74"/>
      <c r="K53" s="99"/>
      <c r="L53" s="99"/>
      <c r="M53" s="100"/>
      <c r="N53" s="100"/>
      <c r="O53" s="100"/>
      <c r="P53" s="100"/>
      <c r="Q53" s="100"/>
      <c r="R53" s="142"/>
      <c r="S53" s="142"/>
      <c r="T53" s="131"/>
    </row>
    <row r="54" s="25" customFormat="1" ht="29.1" customHeight="1" spans="1:19">
      <c r="A54" s="29"/>
      <c r="C54" s="24"/>
      <c r="D54" s="30"/>
      <c r="E54" s="24"/>
      <c r="F54" s="31"/>
      <c r="G54" s="32"/>
      <c r="H54" s="33"/>
      <c r="I54" s="32"/>
      <c r="J54" s="24"/>
      <c r="K54" s="24"/>
      <c r="L54" s="24"/>
      <c r="M54" s="34"/>
      <c r="N54" s="34"/>
      <c r="O54" s="34"/>
      <c r="P54" s="34"/>
      <c r="Q54" s="34"/>
      <c r="R54" s="35"/>
      <c r="S54" s="35"/>
    </row>
    <row r="55" s="25" customFormat="1" spans="1:19">
      <c r="A55" s="29"/>
      <c r="C55" s="24"/>
      <c r="D55" s="30"/>
      <c r="E55" s="24"/>
      <c r="F55" s="31"/>
      <c r="G55" s="32"/>
      <c r="H55" s="33"/>
      <c r="I55" s="32"/>
      <c r="J55" s="24"/>
      <c r="K55" s="24"/>
      <c r="L55" s="24"/>
      <c r="M55" s="34"/>
      <c r="N55" s="34"/>
      <c r="O55" s="34"/>
      <c r="P55" s="34"/>
      <c r="Q55" s="34"/>
      <c r="R55" s="35"/>
      <c r="S55" s="35"/>
    </row>
    <row r="56" s="25" customFormat="1" spans="1:19">
      <c r="A56" s="29"/>
      <c r="C56" s="24"/>
      <c r="D56" s="30"/>
      <c r="E56" s="24"/>
      <c r="F56" s="31"/>
      <c r="G56" s="32"/>
      <c r="H56" s="33"/>
      <c r="I56" s="32"/>
      <c r="J56" s="24"/>
      <c r="K56" s="24"/>
      <c r="L56" s="24"/>
      <c r="M56" s="34"/>
      <c r="N56" s="34"/>
      <c r="O56" s="34"/>
      <c r="P56" s="34"/>
      <c r="Q56" s="34"/>
      <c r="R56" s="35"/>
      <c r="S56" s="35"/>
    </row>
    <row r="57" s="25" customFormat="1" spans="1:19">
      <c r="A57" s="29"/>
      <c r="C57" s="24"/>
      <c r="D57" s="30"/>
      <c r="E57" s="24"/>
      <c r="F57" s="31"/>
      <c r="G57" s="32"/>
      <c r="H57" s="33"/>
      <c r="I57" s="32"/>
      <c r="J57" s="24"/>
      <c r="K57" s="24"/>
      <c r="L57" s="24"/>
      <c r="M57" s="34"/>
      <c r="N57" s="34"/>
      <c r="O57" s="34"/>
      <c r="P57" s="34"/>
      <c r="Q57" s="34"/>
      <c r="R57" s="35"/>
      <c r="S57" s="35"/>
    </row>
    <row r="58" s="25" customFormat="1" spans="1:19">
      <c r="A58" s="29"/>
      <c r="C58" s="24"/>
      <c r="D58" s="30"/>
      <c r="E58" s="24"/>
      <c r="F58" s="31"/>
      <c r="G58" s="32"/>
      <c r="H58" s="33"/>
      <c r="I58" s="32"/>
      <c r="J58" s="24"/>
      <c r="K58" s="24"/>
      <c r="L58" s="24"/>
      <c r="M58" s="34"/>
      <c r="N58" s="34"/>
      <c r="O58" s="34"/>
      <c r="P58" s="34"/>
      <c r="Q58" s="34"/>
      <c r="R58" s="35"/>
      <c r="S58" s="35"/>
    </row>
    <row r="59" s="25" customFormat="1" spans="1:19">
      <c r="A59" s="29"/>
      <c r="C59" s="24"/>
      <c r="D59" s="30"/>
      <c r="E59" s="24"/>
      <c r="F59" s="31"/>
      <c r="G59" s="32"/>
      <c r="H59" s="33"/>
      <c r="I59" s="32"/>
      <c r="J59" s="24"/>
      <c r="K59" s="24"/>
      <c r="L59" s="24"/>
      <c r="M59" s="34"/>
      <c r="N59" s="34"/>
      <c r="O59" s="34"/>
      <c r="P59" s="34"/>
      <c r="Q59" s="34"/>
      <c r="R59" s="35"/>
      <c r="S59" s="35"/>
    </row>
    <row r="60" s="25" customFormat="1" spans="1:19">
      <c r="A60" s="29"/>
      <c r="C60" s="24"/>
      <c r="D60" s="30"/>
      <c r="E60" s="24"/>
      <c r="F60" s="31"/>
      <c r="G60" s="32"/>
      <c r="H60" s="33"/>
      <c r="I60" s="32"/>
      <c r="J60" s="24"/>
      <c r="K60" s="24"/>
      <c r="L60" s="24"/>
      <c r="M60" s="34"/>
      <c r="N60" s="34"/>
      <c r="O60" s="34"/>
      <c r="P60" s="34"/>
      <c r="Q60" s="34"/>
      <c r="R60" s="35"/>
      <c r="S60" s="35"/>
    </row>
    <row r="61" s="25" customFormat="1" spans="1:19">
      <c r="A61" s="29"/>
      <c r="C61" s="24"/>
      <c r="D61" s="30"/>
      <c r="E61" s="24"/>
      <c r="F61" s="31"/>
      <c r="G61" s="32"/>
      <c r="H61" s="33"/>
      <c r="I61" s="32"/>
      <c r="J61" s="24"/>
      <c r="K61" s="24"/>
      <c r="L61" s="24"/>
      <c r="M61" s="34"/>
      <c r="N61" s="34"/>
      <c r="O61" s="34"/>
      <c r="P61" s="34"/>
      <c r="Q61" s="34"/>
      <c r="R61" s="35"/>
      <c r="S61" s="35"/>
    </row>
    <row r="62" s="25" customFormat="1" spans="1:19">
      <c r="A62" s="29"/>
      <c r="C62" s="24"/>
      <c r="D62" s="30"/>
      <c r="E62" s="24"/>
      <c r="F62" s="31"/>
      <c r="G62" s="32"/>
      <c r="H62" s="33"/>
      <c r="I62" s="32"/>
      <c r="J62" s="24"/>
      <c r="K62" s="24"/>
      <c r="L62" s="24"/>
      <c r="M62" s="34"/>
      <c r="N62" s="34"/>
      <c r="O62" s="34"/>
      <c r="P62" s="34"/>
      <c r="Q62" s="34"/>
      <c r="R62" s="35"/>
      <c r="S62" s="35"/>
    </row>
    <row r="63" s="25" customFormat="1" spans="1:19">
      <c r="A63" s="29"/>
      <c r="C63" s="24"/>
      <c r="D63" s="30"/>
      <c r="E63" s="24"/>
      <c r="F63" s="31"/>
      <c r="G63" s="32"/>
      <c r="H63" s="33"/>
      <c r="I63" s="32"/>
      <c r="J63" s="24"/>
      <c r="K63" s="24"/>
      <c r="L63" s="24"/>
      <c r="M63" s="34"/>
      <c r="N63" s="34"/>
      <c r="O63" s="34"/>
      <c r="P63" s="34"/>
      <c r="Q63" s="34"/>
      <c r="R63" s="35"/>
      <c r="S63" s="35"/>
    </row>
    <row r="64" s="25" customFormat="1" spans="1:19">
      <c r="A64" s="29"/>
      <c r="C64" s="24"/>
      <c r="D64" s="30"/>
      <c r="E64" s="24"/>
      <c r="F64" s="31"/>
      <c r="G64" s="32"/>
      <c r="H64" s="33"/>
      <c r="I64" s="32"/>
      <c r="J64" s="24"/>
      <c r="K64" s="24"/>
      <c r="L64" s="24"/>
      <c r="M64" s="34"/>
      <c r="N64" s="34"/>
      <c r="O64" s="34"/>
      <c r="P64" s="34"/>
      <c r="Q64" s="34"/>
      <c r="R64" s="35"/>
      <c r="S64" s="35"/>
    </row>
    <row r="65" s="25" customFormat="1" spans="1:19">
      <c r="A65" s="29"/>
      <c r="C65" s="24"/>
      <c r="D65" s="30"/>
      <c r="E65" s="24"/>
      <c r="F65" s="31"/>
      <c r="G65" s="32"/>
      <c r="H65" s="33"/>
      <c r="I65" s="32"/>
      <c r="J65" s="24"/>
      <c r="K65" s="24"/>
      <c r="L65" s="24"/>
      <c r="M65" s="34"/>
      <c r="N65" s="34"/>
      <c r="O65" s="34"/>
      <c r="P65" s="34"/>
      <c r="Q65" s="34"/>
      <c r="R65" s="35"/>
      <c r="S65" s="35"/>
    </row>
    <row r="66" s="25" customFormat="1" spans="1:19">
      <c r="A66" s="29"/>
      <c r="C66" s="24"/>
      <c r="D66" s="30"/>
      <c r="E66" s="24"/>
      <c r="F66" s="31"/>
      <c r="G66" s="32"/>
      <c r="H66" s="33"/>
      <c r="I66" s="32"/>
      <c r="J66" s="24"/>
      <c r="K66" s="24"/>
      <c r="L66" s="24"/>
      <c r="M66" s="34"/>
      <c r="N66" s="34"/>
      <c r="O66" s="34"/>
      <c r="P66" s="34"/>
      <c r="Q66" s="34"/>
      <c r="R66" s="35"/>
      <c r="S66" s="35"/>
    </row>
    <row r="67" s="25" customFormat="1" spans="1:19">
      <c r="A67" s="29"/>
      <c r="C67" s="24"/>
      <c r="D67" s="30"/>
      <c r="E67" s="24"/>
      <c r="F67" s="31"/>
      <c r="G67" s="32"/>
      <c r="H67" s="33"/>
      <c r="I67" s="32"/>
      <c r="J67" s="24"/>
      <c r="K67" s="24"/>
      <c r="L67" s="24"/>
      <c r="M67" s="34"/>
      <c r="N67" s="34"/>
      <c r="O67" s="34"/>
      <c r="P67" s="34"/>
      <c r="Q67" s="34"/>
      <c r="R67" s="35"/>
      <c r="S67" s="35"/>
    </row>
    <row r="68" s="25" customFormat="1" spans="1:19">
      <c r="A68" s="29"/>
      <c r="C68" s="24"/>
      <c r="D68" s="30"/>
      <c r="E68" s="24"/>
      <c r="F68" s="31"/>
      <c r="G68" s="32"/>
      <c r="H68" s="33"/>
      <c r="I68" s="32"/>
      <c r="J68" s="24"/>
      <c r="K68" s="24"/>
      <c r="L68" s="24"/>
      <c r="M68" s="34"/>
      <c r="N68" s="34"/>
      <c r="O68" s="34"/>
      <c r="P68" s="34"/>
      <c r="Q68" s="34"/>
      <c r="R68" s="35"/>
      <c r="S68" s="35"/>
    </row>
    <row r="69" s="25" customFormat="1" spans="1:19">
      <c r="A69" s="29"/>
      <c r="C69" s="24"/>
      <c r="D69" s="30"/>
      <c r="E69" s="24"/>
      <c r="F69" s="31"/>
      <c r="G69" s="32"/>
      <c r="H69" s="33"/>
      <c r="I69" s="32"/>
      <c r="J69" s="24"/>
      <c r="K69" s="24"/>
      <c r="L69" s="24"/>
      <c r="M69" s="34"/>
      <c r="N69" s="34"/>
      <c r="O69" s="34"/>
      <c r="P69" s="34"/>
      <c r="Q69" s="34"/>
      <c r="R69" s="35"/>
      <c r="S69" s="35"/>
    </row>
    <row r="70" s="25" customFormat="1" spans="1:19">
      <c r="A70" s="29"/>
      <c r="C70" s="24"/>
      <c r="D70" s="30"/>
      <c r="E70" s="24"/>
      <c r="F70" s="31"/>
      <c r="G70" s="32"/>
      <c r="H70" s="33"/>
      <c r="I70" s="32"/>
      <c r="J70" s="24"/>
      <c r="K70" s="24"/>
      <c r="L70" s="24"/>
      <c r="M70" s="34"/>
      <c r="N70" s="34"/>
      <c r="O70" s="34"/>
      <c r="P70" s="34"/>
      <c r="Q70" s="34"/>
      <c r="R70" s="35"/>
      <c r="S70" s="35"/>
    </row>
    <row r="71" s="25" customFormat="1" spans="1:19">
      <c r="A71" s="29"/>
      <c r="C71" s="24"/>
      <c r="D71" s="30"/>
      <c r="E71" s="24"/>
      <c r="F71" s="31"/>
      <c r="G71" s="32"/>
      <c r="H71" s="33"/>
      <c r="I71" s="32"/>
      <c r="J71" s="24"/>
      <c r="K71" s="24"/>
      <c r="L71" s="24"/>
      <c r="M71" s="34"/>
      <c r="N71" s="34"/>
      <c r="O71" s="34"/>
      <c r="P71" s="34"/>
      <c r="Q71" s="34"/>
      <c r="R71" s="35"/>
      <c r="S71" s="35"/>
    </row>
    <row r="72" s="25" customFormat="1" spans="1:19">
      <c r="A72" s="29"/>
      <c r="C72" s="24"/>
      <c r="D72" s="30"/>
      <c r="E72" s="24"/>
      <c r="F72" s="31"/>
      <c r="G72" s="32"/>
      <c r="H72" s="33"/>
      <c r="I72" s="32"/>
      <c r="J72" s="24"/>
      <c r="K72" s="24"/>
      <c r="L72" s="24"/>
      <c r="M72" s="34"/>
      <c r="N72" s="34"/>
      <c r="O72" s="34"/>
      <c r="P72" s="34"/>
      <c r="Q72" s="34"/>
      <c r="R72" s="35"/>
      <c r="S72" s="35"/>
    </row>
    <row r="73" s="25" customFormat="1" spans="1:19">
      <c r="A73" s="29"/>
      <c r="C73" s="24"/>
      <c r="D73" s="30"/>
      <c r="E73" s="24"/>
      <c r="F73" s="31"/>
      <c r="G73" s="32"/>
      <c r="H73" s="33"/>
      <c r="I73" s="32"/>
      <c r="J73" s="24"/>
      <c r="K73" s="24"/>
      <c r="L73" s="24"/>
      <c r="M73" s="34"/>
      <c r="N73" s="34"/>
      <c r="O73" s="34"/>
      <c r="P73" s="34"/>
      <c r="Q73" s="34"/>
      <c r="R73" s="35"/>
      <c r="S73" s="35"/>
    </row>
    <row r="74" s="25" customFormat="1" spans="1:19">
      <c r="A74" s="29"/>
      <c r="C74" s="24"/>
      <c r="D74" s="30"/>
      <c r="E74" s="24"/>
      <c r="F74" s="31"/>
      <c r="G74" s="32"/>
      <c r="H74" s="33"/>
      <c r="I74" s="32"/>
      <c r="J74" s="24"/>
      <c r="K74" s="24"/>
      <c r="L74" s="24"/>
      <c r="M74" s="34"/>
      <c r="N74" s="34"/>
      <c r="O74" s="34"/>
      <c r="P74" s="34"/>
      <c r="Q74" s="34"/>
      <c r="R74" s="35"/>
      <c r="S74" s="35"/>
    </row>
    <row r="75" s="25" customFormat="1" spans="1:19">
      <c r="A75" s="29"/>
      <c r="C75" s="24"/>
      <c r="D75" s="30"/>
      <c r="E75" s="24"/>
      <c r="F75" s="31"/>
      <c r="G75" s="32"/>
      <c r="H75" s="33"/>
      <c r="I75" s="32"/>
      <c r="J75" s="24"/>
      <c r="K75" s="24"/>
      <c r="L75" s="24"/>
      <c r="M75" s="34"/>
      <c r="N75" s="34"/>
      <c r="O75" s="34"/>
      <c r="P75" s="34"/>
      <c r="Q75" s="34"/>
      <c r="R75" s="35"/>
      <c r="S75" s="35"/>
    </row>
    <row r="76" s="25" customFormat="1" spans="1:19">
      <c r="A76" s="29"/>
      <c r="C76" s="24"/>
      <c r="D76" s="30"/>
      <c r="E76" s="24"/>
      <c r="F76" s="31"/>
      <c r="G76" s="32"/>
      <c r="H76" s="33"/>
      <c r="I76" s="32"/>
      <c r="J76" s="24"/>
      <c r="K76" s="24"/>
      <c r="L76" s="24"/>
      <c r="M76" s="34"/>
      <c r="N76" s="34"/>
      <c r="O76" s="34"/>
      <c r="P76" s="34"/>
      <c r="Q76" s="34"/>
      <c r="R76" s="35"/>
      <c r="S76" s="35"/>
    </row>
    <row r="77" s="25" customFormat="1" spans="1:19">
      <c r="A77" s="29"/>
      <c r="C77" s="24"/>
      <c r="D77" s="30"/>
      <c r="E77" s="24"/>
      <c r="F77" s="31"/>
      <c r="G77" s="32"/>
      <c r="H77" s="33"/>
      <c r="I77" s="32"/>
      <c r="J77" s="24"/>
      <c r="K77" s="24"/>
      <c r="L77" s="24"/>
      <c r="M77" s="34"/>
      <c r="N77" s="34"/>
      <c r="O77" s="34"/>
      <c r="P77" s="34"/>
      <c r="Q77" s="34"/>
      <c r="R77" s="35"/>
      <c r="S77" s="35"/>
    </row>
    <row r="78" s="25" customFormat="1" spans="1:19">
      <c r="A78" s="29"/>
      <c r="C78" s="24"/>
      <c r="D78" s="30"/>
      <c r="E78" s="24"/>
      <c r="F78" s="31"/>
      <c r="G78" s="32"/>
      <c r="H78" s="33"/>
      <c r="I78" s="32"/>
      <c r="J78" s="24"/>
      <c r="K78" s="24"/>
      <c r="L78" s="24"/>
      <c r="M78" s="34"/>
      <c r="N78" s="34"/>
      <c r="O78" s="34"/>
      <c r="P78" s="34"/>
      <c r="Q78" s="34"/>
      <c r="R78" s="35"/>
      <c r="S78" s="35"/>
    </row>
    <row r="79" s="25" customFormat="1" spans="1:19">
      <c r="A79" s="29"/>
      <c r="C79" s="24"/>
      <c r="D79" s="30"/>
      <c r="E79" s="24"/>
      <c r="F79" s="31"/>
      <c r="G79" s="32"/>
      <c r="H79" s="33"/>
      <c r="I79" s="32"/>
      <c r="J79" s="24"/>
      <c r="K79" s="24"/>
      <c r="L79" s="24"/>
      <c r="M79" s="34"/>
      <c r="N79" s="34"/>
      <c r="O79" s="34"/>
      <c r="P79" s="34"/>
      <c r="Q79" s="34"/>
      <c r="R79" s="35"/>
      <c r="S79" s="35"/>
    </row>
    <row r="80" s="25" customFormat="1" spans="1:19">
      <c r="A80" s="29"/>
      <c r="C80" s="24"/>
      <c r="D80" s="30"/>
      <c r="E80" s="24"/>
      <c r="F80" s="31"/>
      <c r="G80" s="32"/>
      <c r="H80" s="33"/>
      <c r="I80" s="32"/>
      <c r="J80" s="24"/>
      <c r="K80" s="24"/>
      <c r="L80" s="24"/>
      <c r="M80" s="34"/>
      <c r="N80" s="34"/>
      <c r="O80" s="34"/>
      <c r="P80" s="34"/>
      <c r="Q80" s="34"/>
      <c r="R80" s="35"/>
      <c r="S80" s="35"/>
    </row>
    <row r="81" s="25" customFormat="1" spans="1:19">
      <c r="A81" s="29"/>
      <c r="C81" s="24"/>
      <c r="D81" s="30"/>
      <c r="E81" s="24"/>
      <c r="F81" s="31"/>
      <c r="G81" s="32"/>
      <c r="H81" s="33"/>
      <c r="I81" s="32"/>
      <c r="J81" s="24"/>
      <c r="K81" s="24"/>
      <c r="L81" s="24"/>
      <c r="M81" s="34"/>
      <c r="N81" s="34"/>
      <c r="O81" s="34"/>
      <c r="P81" s="34"/>
      <c r="Q81" s="34"/>
      <c r="R81" s="35"/>
      <c r="S81" s="35"/>
    </row>
    <row r="82" s="25" customFormat="1" spans="1:19">
      <c r="A82" s="29"/>
      <c r="C82" s="24"/>
      <c r="D82" s="30"/>
      <c r="E82" s="24"/>
      <c r="F82" s="31"/>
      <c r="G82" s="32"/>
      <c r="H82" s="33"/>
      <c r="I82" s="32"/>
      <c r="J82" s="24"/>
      <c r="K82" s="24"/>
      <c r="L82" s="24"/>
      <c r="M82" s="34"/>
      <c r="N82" s="34"/>
      <c r="O82" s="34"/>
      <c r="P82" s="34"/>
      <c r="Q82" s="34"/>
      <c r="R82" s="35"/>
      <c r="S82" s="35"/>
    </row>
    <row r="83" s="25" customFormat="1" spans="1:19">
      <c r="A83" s="29"/>
      <c r="C83" s="24"/>
      <c r="D83" s="30"/>
      <c r="E83" s="24"/>
      <c r="F83" s="31"/>
      <c r="G83" s="32"/>
      <c r="H83" s="33"/>
      <c r="I83" s="32"/>
      <c r="J83" s="24"/>
      <c r="K83" s="24"/>
      <c r="L83" s="24"/>
      <c r="M83" s="34"/>
      <c r="N83" s="34"/>
      <c r="O83" s="34"/>
      <c r="P83" s="34"/>
      <c r="Q83" s="34"/>
      <c r="R83" s="35"/>
      <c r="S83" s="35"/>
    </row>
    <row r="84" s="25" customFormat="1" spans="1:19">
      <c r="A84" s="29"/>
      <c r="C84" s="24"/>
      <c r="D84" s="30"/>
      <c r="E84" s="24"/>
      <c r="F84" s="31"/>
      <c r="G84" s="32"/>
      <c r="H84" s="33"/>
      <c r="I84" s="32"/>
      <c r="J84" s="24"/>
      <c r="K84" s="24"/>
      <c r="L84" s="24"/>
      <c r="M84" s="34"/>
      <c r="N84" s="34"/>
      <c r="O84" s="34"/>
      <c r="P84" s="34"/>
      <c r="Q84" s="34"/>
      <c r="R84" s="35"/>
      <c r="S84" s="35"/>
    </row>
    <row r="85" s="25" customFormat="1" spans="1:19">
      <c r="A85" s="29"/>
      <c r="C85" s="24"/>
      <c r="D85" s="30"/>
      <c r="E85" s="24"/>
      <c r="F85" s="31"/>
      <c r="G85" s="32"/>
      <c r="H85" s="33"/>
      <c r="I85" s="32"/>
      <c r="J85" s="24"/>
      <c r="K85" s="24"/>
      <c r="L85" s="24"/>
      <c r="M85" s="34"/>
      <c r="N85" s="34"/>
      <c r="O85" s="34"/>
      <c r="P85" s="34"/>
      <c r="Q85" s="34"/>
      <c r="R85" s="35"/>
      <c r="S85" s="35"/>
    </row>
    <row r="86" s="25" customFormat="1" spans="1:19">
      <c r="A86" s="29"/>
      <c r="C86" s="24"/>
      <c r="D86" s="30"/>
      <c r="E86" s="24"/>
      <c r="F86" s="31"/>
      <c r="G86" s="32"/>
      <c r="H86" s="33"/>
      <c r="I86" s="32"/>
      <c r="J86" s="24"/>
      <c r="K86" s="24"/>
      <c r="L86" s="24"/>
      <c r="M86" s="34"/>
      <c r="N86" s="34"/>
      <c r="O86" s="34"/>
      <c r="P86" s="34"/>
      <c r="Q86" s="34"/>
      <c r="R86" s="35"/>
      <c r="S86" s="35"/>
    </row>
    <row r="87" s="25" customFormat="1" spans="1:19">
      <c r="A87" s="29"/>
      <c r="C87" s="24"/>
      <c r="D87" s="30"/>
      <c r="E87" s="24"/>
      <c r="F87" s="31"/>
      <c r="G87" s="32"/>
      <c r="H87" s="33"/>
      <c r="I87" s="32"/>
      <c r="J87" s="24"/>
      <c r="K87" s="24"/>
      <c r="L87" s="24"/>
      <c r="M87" s="34"/>
      <c r="N87" s="34"/>
      <c r="O87" s="34"/>
      <c r="P87" s="34"/>
      <c r="Q87" s="34"/>
      <c r="R87" s="35"/>
      <c r="S87" s="35"/>
    </row>
    <row r="88" s="25" customFormat="1" spans="1:19">
      <c r="A88" s="29"/>
      <c r="C88" s="24"/>
      <c r="D88" s="30"/>
      <c r="E88" s="24"/>
      <c r="F88" s="31"/>
      <c r="G88" s="32"/>
      <c r="H88" s="33"/>
      <c r="I88" s="32"/>
      <c r="J88" s="24"/>
      <c r="K88" s="24"/>
      <c r="L88" s="24"/>
      <c r="M88" s="34"/>
      <c r="N88" s="34"/>
      <c r="O88" s="34"/>
      <c r="P88" s="34"/>
      <c r="Q88" s="34"/>
      <c r="R88" s="35"/>
      <c r="S88" s="35"/>
    </row>
    <row r="89" s="25" customFormat="1" spans="1:19">
      <c r="A89" s="29"/>
      <c r="C89" s="24"/>
      <c r="D89" s="30"/>
      <c r="E89" s="24"/>
      <c r="F89" s="31"/>
      <c r="G89" s="32"/>
      <c r="H89" s="33"/>
      <c r="I89" s="32"/>
      <c r="J89" s="24"/>
      <c r="K89" s="24"/>
      <c r="L89" s="24"/>
      <c r="M89" s="34"/>
      <c r="N89" s="34"/>
      <c r="O89" s="34"/>
      <c r="P89" s="34"/>
      <c r="Q89" s="34"/>
      <c r="R89" s="35"/>
      <c r="S89" s="35"/>
    </row>
    <row r="90" s="25" customFormat="1" spans="1:19">
      <c r="A90" s="29"/>
      <c r="C90" s="24"/>
      <c r="D90" s="30"/>
      <c r="E90" s="24"/>
      <c r="F90" s="31"/>
      <c r="G90" s="32"/>
      <c r="H90" s="33"/>
      <c r="I90" s="32"/>
      <c r="J90" s="24"/>
      <c r="K90" s="24"/>
      <c r="L90" s="24"/>
      <c r="M90" s="34"/>
      <c r="N90" s="34"/>
      <c r="O90" s="34"/>
      <c r="P90" s="34"/>
      <c r="Q90" s="34"/>
      <c r="R90" s="35"/>
      <c r="S90" s="35"/>
    </row>
    <row r="91" s="25" customFormat="1" spans="1:19">
      <c r="A91" s="29"/>
      <c r="C91" s="24"/>
      <c r="D91" s="30"/>
      <c r="E91" s="24"/>
      <c r="F91" s="31"/>
      <c r="G91" s="32"/>
      <c r="H91" s="33"/>
      <c r="I91" s="32"/>
      <c r="J91" s="24"/>
      <c r="K91" s="24"/>
      <c r="L91" s="24"/>
      <c r="M91" s="34"/>
      <c r="N91" s="34"/>
      <c r="O91" s="34"/>
      <c r="P91" s="34"/>
      <c r="Q91" s="34"/>
      <c r="R91" s="35"/>
      <c r="S91" s="35"/>
    </row>
    <row r="92" s="25" customFormat="1" spans="1:19">
      <c r="A92" s="29"/>
      <c r="C92" s="24"/>
      <c r="D92" s="30"/>
      <c r="E92" s="24"/>
      <c r="F92" s="31"/>
      <c r="G92" s="32"/>
      <c r="H92" s="33"/>
      <c r="I92" s="32"/>
      <c r="J92" s="24"/>
      <c r="K92" s="24"/>
      <c r="L92" s="24"/>
      <c r="M92" s="34"/>
      <c r="N92" s="34"/>
      <c r="O92" s="34"/>
      <c r="P92" s="34"/>
      <c r="Q92" s="34"/>
      <c r="R92" s="35"/>
      <c r="S92" s="35"/>
    </row>
    <row r="93" s="25" customFormat="1" spans="1:19">
      <c r="A93" s="29"/>
      <c r="C93" s="24"/>
      <c r="D93" s="30"/>
      <c r="E93" s="24"/>
      <c r="F93" s="31"/>
      <c r="G93" s="32"/>
      <c r="H93" s="33"/>
      <c r="I93" s="32"/>
      <c r="J93" s="24"/>
      <c r="K93" s="24"/>
      <c r="L93" s="24"/>
      <c r="M93" s="34"/>
      <c r="N93" s="34"/>
      <c r="O93" s="34"/>
      <c r="P93" s="34"/>
      <c r="Q93" s="34"/>
      <c r="R93" s="35"/>
      <c r="S93" s="35"/>
    </row>
    <row r="94" s="25" customFormat="1" spans="1:19">
      <c r="A94" s="29"/>
      <c r="C94" s="24"/>
      <c r="D94" s="30"/>
      <c r="E94" s="24"/>
      <c r="F94" s="31"/>
      <c r="G94" s="32"/>
      <c r="H94" s="33"/>
      <c r="I94" s="32"/>
      <c r="J94" s="24"/>
      <c r="K94" s="24"/>
      <c r="L94" s="24"/>
      <c r="M94" s="34"/>
      <c r="N94" s="34"/>
      <c r="O94" s="34"/>
      <c r="P94" s="34"/>
      <c r="Q94" s="34"/>
      <c r="R94" s="35"/>
      <c r="S94" s="35"/>
    </row>
    <row r="95" s="25" customFormat="1" spans="1:19">
      <c r="A95" s="29"/>
      <c r="C95" s="24"/>
      <c r="D95" s="30"/>
      <c r="E95" s="24"/>
      <c r="F95" s="31"/>
      <c r="G95" s="32"/>
      <c r="H95" s="33"/>
      <c r="I95" s="32"/>
      <c r="J95" s="24"/>
      <c r="K95" s="24"/>
      <c r="L95" s="24"/>
      <c r="M95" s="34"/>
      <c r="N95" s="34"/>
      <c r="O95" s="34"/>
      <c r="P95" s="34"/>
      <c r="Q95" s="34"/>
      <c r="R95" s="35"/>
      <c r="S95" s="35"/>
    </row>
    <row r="96" s="25" customFormat="1" spans="1:19">
      <c r="A96" s="29"/>
      <c r="C96" s="24"/>
      <c r="D96" s="30"/>
      <c r="E96" s="24"/>
      <c r="F96" s="31"/>
      <c r="G96" s="32"/>
      <c r="H96" s="33"/>
      <c r="I96" s="32"/>
      <c r="J96" s="24"/>
      <c r="K96" s="24"/>
      <c r="L96" s="24"/>
      <c r="M96" s="34"/>
      <c r="N96" s="34"/>
      <c r="O96" s="34"/>
      <c r="P96" s="34"/>
      <c r="Q96" s="34"/>
      <c r="R96" s="35"/>
      <c r="S96" s="35"/>
    </row>
    <row r="97" s="25" customFormat="1" spans="1:19">
      <c r="A97" s="29"/>
      <c r="C97" s="24"/>
      <c r="D97" s="30"/>
      <c r="E97" s="24"/>
      <c r="F97" s="31"/>
      <c r="G97" s="32"/>
      <c r="H97" s="33"/>
      <c r="I97" s="32"/>
      <c r="J97" s="24"/>
      <c r="K97" s="24"/>
      <c r="L97" s="24"/>
      <c r="M97" s="34"/>
      <c r="N97" s="34"/>
      <c r="O97" s="34"/>
      <c r="P97" s="34"/>
      <c r="Q97" s="34"/>
      <c r="R97" s="35"/>
      <c r="S97" s="35"/>
    </row>
    <row r="98" s="25" customFormat="1" spans="1:19">
      <c r="A98" s="29"/>
      <c r="C98" s="24"/>
      <c r="D98" s="30"/>
      <c r="E98" s="24"/>
      <c r="F98" s="31"/>
      <c r="G98" s="32"/>
      <c r="H98" s="33"/>
      <c r="I98" s="32"/>
      <c r="J98" s="24"/>
      <c r="K98" s="24"/>
      <c r="L98" s="24"/>
      <c r="M98" s="34"/>
      <c r="N98" s="34"/>
      <c r="O98" s="34"/>
      <c r="P98" s="34"/>
      <c r="Q98" s="34"/>
      <c r="R98" s="35"/>
      <c r="S98" s="35"/>
    </row>
    <row r="99" s="25" customFormat="1" spans="1:19">
      <c r="A99" s="29"/>
      <c r="C99" s="24"/>
      <c r="D99" s="30"/>
      <c r="E99" s="24"/>
      <c r="F99" s="31"/>
      <c r="G99" s="32"/>
      <c r="H99" s="33"/>
      <c r="I99" s="32"/>
      <c r="J99" s="24"/>
      <c r="K99" s="24"/>
      <c r="L99" s="24"/>
      <c r="M99" s="34"/>
      <c r="N99" s="34"/>
      <c r="O99" s="34"/>
      <c r="P99" s="34"/>
      <c r="Q99" s="34"/>
      <c r="R99" s="35"/>
      <c r="S99" s="35"/>
    </row>
    <row r="100" s="25" customFormat="1" spans="1:19">
      <c r="A100" s="29"/>
      <c r="C100" s="24"/>
      <c r="D100" s="30"/>
      <c r="E100" s="24"/>
      <c r="F100" s="31"/>
      <c r="G100" s="32"/>
      <c r="H100" s="33"/>
      <c r="I100" s="32"/>
      <c r="J100" s="24"/>
      <c r="K100" s="24"/>
      <c r="L100" s="24"/>
      <c r="M100" s="34"/>
      <c r="N100" s="34"/>
      <c r="O100" s="34"/>
      <c r="P100" s="34"/>
      <c r="Q100" s="34"/>
      <c r="R100" s="35"/>
      <c r="S100" s="35"/>
    </row>
    <row r="101" s="25" customFormat="1" spans="1:19">
      <c r="A101" s="29"/>
      <c r="C101" s="24"/>
      <c r="D101" s="30"/>
      <c r="E101" s="24"/>
      <c r="F101" s="31"/>
      <c r="G101" s="32"/>
      <c r="H101" s="33"/>
      <c r="I101" s="32"/>
      <c r="J101" s="24"/>
      <c r="K101" s="24"/>
      <c r="L101" s="24"/>
      <c r="M101" s="34"/>
      <c r="N101" s="34"/>
      <c r="O101" s="34"/>
      <c r="P101" s="34"/>
      <c r="Q101" s="34"/>
      <c r="R101" s="35"/>
      <c r="S101" s="35"/>
    </row>
    <row r="102" s="25" customFormat="1" spans="1:19">
      <c r="A102" s="29"/>
      <c r="C102" s="24"/>
      <c r="D102" s="30"/>
      <c r="E102" s="24"/>
      <c r="F102" s="31"/>
      <c r="G102" s="32"/>
      <c r="H102" s="33"/>
      <c r="I102" s="32"/>
      <c r="J102" s="24"/>
      <c r="K102" s="24"/>
      <c r="L102" s="24"/>
      <c r="M102" s="34"/>
      <c r="N102" s="34"/>
      <c r="O102" s="34"/>
      <c r="P102" s="34"/>
      <c r="Q102" s="34"/>
      <c r="R102" s="35"/>
      <c r="S102" s="35"/>
    </row>
    <row r="103" s="25" customFormat="1" spans="1:19">
      <c r="A103" s="29"/>
      <c r="C103" s="24"/>
      <c r="D103" s="30"/>
      <c r="E103" s="24"/>
      <c r="F103" s="31"/>
      <c r="G103" s="32"/>
      <c r="H103" s="33"/>
      <c r="I103" s="32"/>
      <c r="J103" s="24"/>
      <c r="K103" s="24"/>
      <c r="L103" s="24"/>
      <c r="M103" s="34"/>
      <c r="N103" s="34"/>
      <c r="O103" s="34"/>
      <c r="P103" s="34"/>
      <c r="Q103" s="34"/>
      <c r="R103" s="35"/>
      <c r="S103" s="35"/>
    </row>
    <row r="104" s="25" customFormat="1" spans="1:19">
      <c r="A104" s="29"/>
      <c r="C104" s="24"/>
      <c r="D104" s="30"/>
      <c r="E104" s="24"/>
      <c r="F104" s="31"/>
      <c r="G104" s="32"/>
      <c r="H104" s="33"/>
      <c r="I104" s="32"/>
      <c r="J104" s="24"/>
      <c r="K104" s="24"/>
      <c r="L104" s="24"/>
      <c r="M104" s="34"/>
      <c r="N104" s="34"/>
      <c r="O104" s="34"/>
      <c r="P104" s="34"/>
      <c r="Q104" s="34"/>
      <c r="R104" s="35"/>
      <c r="S104" s="35"/>
    </row>
    <row r="105" s="25" customFormat="1" spans="1:19">
      <c r="A105" s="29"/>
      <c r="C105" s="24"/>
      <c r="D105" s="30"/>
      <c r="E105" s="24"/>
      <c r="F105" s="31"/>
      <c r="G105" s="32"/>
      <c r="H105" s="33"/>
      <c r="I105" s="32"/>
      <c r="J105" s="24"/>
      <c r="K105" s="24"/>
      <c r="L105" s="24"/>
      <c r="M105" s="34"/>
      <c r="N105" s="34"/>
      <c r="O105" s="34"/>
      <c r="P105" s="34"/>
      <c r="Q105" s="34"/>
      <c r="R105" s="35"/>
      <c r="S105" s="35"/>
    </row>
    <row r="106" s="25" customFormat="1" spans="1:19">
      <c r="A106" s="29"/>
      <c r="C106" s="24"/>
      <c r="D106" s="30"/>
      <c r="E106" s="24"/>
      <c r="F106" s="31"/>
      <c r="G106" s="32"/>
      <c r="H106" s="33"/>
      <c r="I106" s="32"/>
      <c r="J106" s="24"/>
      <c r="K106" s="24"/>
      <c r="L106" s="24"/>
      <c r="M106" s="34"/>
      <c r="N106" s="34"/>
      <c r="O106" s="34"/>
      <c r="P106" s="34"/>
      <c r="Q106" s="34"/>
      <c r="R106" s="35"/>
      <c r="S106" s="35"/>
    </row>
    <row r="107" s="25" customFormat="1" spans="1:19">
      <c r="A107" s="29"/>
      <c r="C107" s="24"/>
      <c r="D107" s="30"/>
      <c r="E107" s="24"/>
      <c r="F107" s="31"/>
      <c r="G107" s="32"/>
      <c r="H107" s="33"/>
      <c r="I107" s="32"/>
      <c r="J107" s="24"/>
      <c r="K107" s="24"/>
      <c r="L107" s="24"/>
      <c r="M107" s="34"/>
      <c r="N107" s="34"/>
      <c r="O107" s="34"/>
      <c r="P107" s="34"/>
      <c r="Q107" s="34"/>
      <c r="R107" s="35"/>
      <c r="S107" s="35"/>
    </row>
    <row r="108" s="25" customFormat="1" spans="1:19">
      <c r="A108" s="29"/>
      <c r="C108" s="24"/>
      <c r="D108" s="30"/>
      <c r="E108" s="24"/>
      <c r="F108" s="31"/>
      <c r="G108" s="32"/>
      <c r="H108" s="33"/>
      <c r="I108" s="32"/>
      <c r="J108" s="24"/>
      <c r="K108" s="24"/>
      <c r="L108" s="24"/>
      <c r="M108" s="34"/>
      <c r="N108" s="34"/>
      <c r="O108" s="34"/>
      <c r="P108" s="34"/>
      <c r="Q108" s="34"/>
      <c r="R108" s="35"/>
      <c r="S108" s="35"/>
    </row>
    <row r="109" s="25" customFormat="1" spans="1:19">
      <c r="A109" s="29"/>
      <c r="C109" s="24"/>
      <c r="D109" s="30"/>
      <c r="E109" s="24"/>
      <c r="F109" s="31"/>
      <c r="G109" s="32"/>
      <c r="H109" s="33"/>
      <c r="I109" s="32"/>
      <c r="J109" s="24"/>
      <c r="K109" s="24"/>
      <c r="L109" s="24"/>
      <c r="M109" s="34"/>
      <c r="N109" s="34"/>
      <c r="O109" s="34"/>
      <c r="P109" s="34"/>
      <c r="Q109" s="34"/>
      <c r="R109" s="35"/>
      <c r="S109" s="35"/>
    </row>
    <row r="110" s="25" customFormat="1" spans="1:19">
      <c r="A110" s="29"/>
      <c r="C110" s="24"/>
      <c r="D110" s="30"/>
      <c r="E110" s="24"/>
      <c r="F110" s="31"/>
      <c r="G110" s="32"/>
      <c r="H110" s="33"/>
      <c r="I110" s="32"/>
      <c r="J110" s="24"/>
      <c r="K110" s="24"/>
      <c r="L110" s="24"/>
      <c r="M110" s="34"/>
      <c r="N110" s="34"/>
      <c r="O110" s="34"/>
      <c r="P110" s="34"/>
      <c r="Q110" s="34"/>
      <c r="R110" s="35"/>
      <c r="S110" s="35"/>
    </row>
    <row r="111" s="25" customFormat="1" spans="1:19">
      <c r="A111" s="29"/>
      <c r="C111" s="24"/>
      <c r="D111" s="30"/>
      <c r="E111" s="24"/>
      <c r="F111" s="31"/>
      <c r="G111" s="32"/>
      <c r="H111" s="33"/>
      <c r="I111" s="32"/>
      <c r="J111" s="24"/>
      <c r="K111" s="24"/>
      <c r="L111" s="24"/>
      <c r="M111" s="34"/>
      <c r="N111" s="34"/>
      <c r="O111" s="34"/>
      <c r="P111" s="34"/>
      <c r="Q111" s="34"/>
      <c r="R111" s="35"/>
      <c r="S111" s="35"/>
    </row>
    <row r="112" s="25" customFormat="1" spans="1:19">
      <c r="A112" s="29"/>
      <c r="C112" s="24"/>
      <c r="D112" s="30"/>
      <c r="E112" s="24"/>
      <c r="F112" s="31"/>
      <c r="G112" s="32"/>
      <c r="H112" s="33"/>
      <c r="I112" s="32"/>
      <c r="J112" s="24"/>
      <c r="K112" s="24"/>
      <c r="L112" s="24"/>
      <c r="M112" s="34"/>
      <c r="N112" s="34"/>
      <c r="O112" s="34"/>
      <c r="P112" s="34"/>
      <c r="Q112" s="34"/>
      <c r="R112" s="35"/>
      <c r="S112" s="35"/>
    </row>
    <row r="113" s="25" customFormat="1" spans="1:19">
      <c r="A113" s="29"/>
      <c r="C113" s="24"/>
      <c r="D113" s="30"/>
      <c r="E113" s="24"/>
      <c r="F113" s="31"/>
      <c r="G113" s="32"/>
      <c r="H113" s="33"/>
      <c r="I113" s="32"/>
      <c r="J113" s="24"/>
      <c r="K113" s="24"/>
      <c r="L113" s="24"/>
      <c r="M113" s="34"/>
      <c r="N113" s="34"/>
      <c r="O113" s="34"/>
      <c r="P113" s="34"/>
      <c r="Q113" s="34"/>
      <c r="R113" s="35"/>
      <c r="S113" s="35"/>
    </row>
    <row r="114" s="25" customFormat="1" spans="1:19">
      <c r="A114" s="29"/>
      <c r="C114" s="24"/>
      <c r="D114" s="30"/>
      <c r="E114" s="24"/>
      <c r="F114" s="31"/>
      <c r="G114" s="32"/>
      <c r="H114" s="33"/>
      <c r="I114" s="32"/>
      <c r="J114" s="24"/>
      <c r="K114" s="24"/>
      <c r="L114" s="24"/>
      <c r="M114" s="34"/>
      <c r="N114" s="34"/>
      <c r="O114" s="34"/>
      <c r="P114" s="34"/>
      <c r="Q114" s="34"/>
      <c r="R114" s="35"/>
      <c r="S114" s="35"/>
    </row>
    <row r="115" s="25" customFormat="1" spans="1:19">
      <c r="A115" s="29"/>
      <c r="C115" s="24"/>
      <c r="D115" s="30"/>
      <c r="E115" s="24"/>
      <c r="F115" s="31"/>
      <c r="G115" s="32"/>
      <c r="H115" s="33"/>
      <c r="I115" s="32"/>
      <c r="J115" s="24"/>
      <c r="K115" s="24"/>
      <c r="L115" s="24"/>
      <c r="M115" s="34"/>
      <c r="N115" s="34"/>
      <c r="O115" s="34"/>
      <c r="P115" s="34"/>
      <c r="Q115" s="34"/>
      <c r="R115" s="35"/>
      <c r="S115" s="35"/>
    </row>
    <row r="116" s="25" customFormat="1" spans="1:19">
      <c r="A116" s="29"/>
      <c r="C116" s="24"/>
      <c r="D116" s="30"/>
      <c r="E116" s="24"/>
      <c r="F116" s="31"/>
      <c r="G116" s="32"/>
      <c r="H116" s="33"/>
      <c r="I116" s="32"/>
      <c r="J116" s="24"/>
      <c r="K116" s="24"/>
      <c r="L116" s="24"/>
      <c r="M116" s="34"/>
      <c r="N116" s="34"/>
      <c r="O116" s="34"/>
      <c r="P116" s="34"/>
      <c r="Q116" s="34"/>
      <c r="R116" s="35"/>
      <c r="S116" s="35"/>
    </row>
    <row r="117" s="25" customFormat="1" spans="1:19">
      <c r="A117" s="29"/>
      <c r="C117" s="24"/>
      <c r="D117" s="30"/>
      <c r="E117" s="24"/>
      <c r="F117" s="31"/>
      <c r="G117" s="32"/>
      <c r="H117" s="33"/>
      <c r="I117" s="32"/>
      <c r="J117" s="24"/>
      <c r="K117" s="24"/>
      <c r="L117" s="24"/>
      <c r="M117" s="34"/>
      <c r="N117" s="34"/>
      <c r="O117" s="34"/>
      <c r="P117" s="34"/>
      <c r="Q117" s="34"/>
      <c r="R117" s="35"/>
      <c r="S117" s="35"/>
    </row>
    <row r="118" s="25" customFormat="1" spans="1:19">
      <c r="A118" s="29"/>
      <c r="C118" s="24"/>
      <c r="D118" s="30"/>
      <c r="E118" s="24"/>
      <c r="F118" s="31"/>
      <c r="G118" s="32"/>
      <c r="H118" s="33"/>
      <c r="I118" s="32"/>
      <c r="J118" s="24"/>
      <c r="K118" s="24"/>
      <c r="L118" s="24"/>
      <c r="M118" s="34"/>
      <c r="N118" s="34"/>
      <c r="O118" s="34"/>
      <c r="P118" s="34"/>
      <c r="Q118" s="34"/>
      <c r="R118" s="35"/>
      <c r="S118" s="35"/>
    </row>
    <row r="119" s="25" customFormat="1" spans="1:19">
      <c r="A119" s="29"/>
      <c r="C119" s="24"/>
      <c r="D119" s="30"/>
      <c r="E119" s="24"/>
      <c r="F119" s="31"/>
      <c r="G119" s="32"/>
      <c r="H119" s="33"/>
      <c r="I119" s="32"/>
      <c r="J119" s="24"/>
      <c r="K119" s="24"/>
      <c r="L119" s="24"/>
      <c r="M119" s="34"/>
      <c r="N119" s="34"/>
      <c r="O119" s="34"/>
      <c r="P119" s="34"/>
      <c r="Q119" s="34"/>
      <c r="R119" s="35"/>
      <c r="S119" s="35"/>
    </row>
    <row r="120" s="25" customFormat="1" spans="1:19">
      <c r="A120" s="29"/>
      <c r="C120" s="24"/>
      <c r="D120" s="30"/>
      <c r="E120" s="24"/>
      <c r="F120" s="31"/>
      <c r="G120" s="32"/>
      <c r="H120" s="33"/>
      <c r="I120" s="32"/>
      <c r="J120" s="24"/>
      <c r="K120" s="24"/>
      <c r="L120" s="24"/>
      <c r="M120" s="34"/>
      <c r="N120" s="34"/>
      <c r="O120" s="34"/>
      <c r="P120" s="34"/>
      <c r="Q120" s="34"/>
      <c r="R120" s="35"/>
      <c r="S120" s="35"/>
    </row>
    <row r="121" s="25" customFormat="1" spans="1:19">
      <c r="A121" s="29"/>
      <c r="C121" s="24"/>
      <c r="D121" s="30"/>
      <c r="E121" s="24"/>
      <c r="F121" s="31"/>
      <c r="G121" s="32"/>
      <c r="H121" s="33"/>
      <c r="I121" s="32"/>
      <c r="J121" s="24"/>
      <c r="K121" s="24"/>
      <c r="L121" s="24"/>
      <c r="M121" s="34"/>
      <c r="N121" s="34"/>
      <c r="O121" s="34"/>
      <c r="P121" s="34"/>
      <c r="Q121" s="34"/>
      <c r="R121" s="35"/>
      <c r="S121" s="35"/>
    </row>
  </sheetData>
  <sheetProtection formatCells="0" insertHyperlinks="0" autoFilter="0"/>
  <mergeCells count="26">
    <mergeCell ref="A1:B1"/>
    <mergeCell ref="A2:T2"/>
    <mergeCell ref="A4:B4"/>
    <mergeCell ref="H5:Q5"/>
    <mergeCell ref="B11:F11"/>
    <mergeCell ref="B22:F22"/>
    <mergeCell ref="B40:F40"/>
    <mergeCell ref="B45:F45"/>
    <mergeCell ref="B47:F47"/>
    <mergeCell ref="B49:F49"/>
    <mergeCell ref="B52:F52"/>
    <mergeCell ref="A5:A9"/>
    <mergeCell ref="B5:B9"/>
    <mergeCell ref="C5:C9"/>
    <mergeCell ref="D5:D9"/>
    <mergeCell ref="E5:E9"/>
    <mergeCell ref="F5:F9"/>
    <mergeCell ref="G5:G9"/>
    <mergeCell ref="H6:H9"/>
    <mergeCell ref="I6:I9"/>
    <mergeCell ref="R5:R9"/>
    <mergeCell ref="S5:S9"/>
    <mergeCell ref="T5:T9"/>
    <mergeCell ref="J6:K8"/>
    <mergeCell ref="L6:N8"/>
    <mergeCell ref="O6:Q8"/>
  </mergeCells>
  <pageMargins left="0.751388888888889" right="0.751388888888889" top="1" bottom="1" header="0.5" footer="0.5"/>
  <pageSetup paperSize="8" scale="67" orientation="landscape" horizontalDpi="600"/>
  <headerFooter/>
  <rowBreaks count="5" manualBreakCount="5">
    <brk id="14" max="16383" man="1"/>
    <brk id="19" max="16383" man="1"/>
    <brk id="41" max="16383" man="1"/>
    <brk id="48" max="16383" man="1"/>
    <brk id="5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2"/>
  <sheetViews>
    <sheetView view="pageBreakPreview" zoomScaleNormal="80" topLeftCell="A2" workbookViewId="0">
      <selection activeCell="F34" sqref="F34"/>
    </sheetView>
  </sheetViews>
  <sheetFormatPr defaultColWidth="9" defaultRowHeight="18.75"/>
  <cols>
    <col min="1" max="1" width="5.75" style="29" customWidth="1"/>
    <col min="2" max="2" width="9.525" style="25" customWidth="1"/>
    <col min="3" max="3" width="10.1416666666667" style="24" customWidth="1"/>
    <col min="4" max="4" width="10.1416666666667" style="30" customWidth="1"/>
    <col min="5" max="5" width="11.5583333333333" style="24" customWidth="1"/>
    <col min="6" max="6" width="48.7416666666667" style="31" customWidth="1"/>
    <col min="7" max="7" width="12.3333333333333" style="32" customWidth="1"/>
    <col min="8" max="8" width="29.0583333333333" style="33" customWidth="1"/>
    <col min="9" max="9" width="31.25" style="32" customWidth="1"/>
    <col min="10" max="12" width="9.05833333333333" style="24" customWidth="1"/>
    <col min="13" max="17" width="9.05833333333333" style="34" customWidth="1"/>
    <col min="18" max="19" width="9.05833333333333" style="35" customWidth="1"/>
    <col min="20" max="20" width="9.05833333333333" style="25" customWidth="1"/>
    <col min="21" max="250" width="9" style="25"/>
    <col min="251" max="16384" width="9" style="36"/>
  </cols>
  <sheetData>
    <row r="1" ht="25.5" customHeight="1" spans="1:2">
      <c r="A1" s="37" t="s">
        <v>0</v>
      </c>
      <c r="B1" s="31"/>
    </row>
    <row r="2" ht="55.5" customHeight="1" spans="1:20">
      <c r="A2" s="38" t="s">
        <v>1</v>
      </c>
      <c r="B2" s="38"/>
      <c r="C2" s="38"/>
      <c r="D2" s="38"/>
      <c r="E2" s="38"/>
      <c r="F2" s="38"/>
      <c r="G2" s="38"/>
      <c r="H2" s="39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="23" customFormat="1" ht="16" customHeight="1" spans="1:20">
      <c r="A3" s="29"/>
      <c r="B3" s="24"/>
      <c r="C3" s="24"/>
      <c r="D3" s="30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9"/>
      <c r="S3" s="29"/>
      <c r="T3" s="24"/>
    </row>
    <row r="4" s="23" customFormat="1" ht="19" customHeight="1" spans="1:20">
      <c r="A4" s="29" t="s">
        <v>2</v>
      </c>
      <c r="B4" s="24"/>
      <c r="C4" s="24"/>
      <c r="D4" s="30"/>
      <c r="E4" s="24"/>
      <c r="F4" s="24"/>
      <c r="G4" s="24"/>
      <c r="H4" s="24" t="s">
        <v>3</v>
      </c>
      <c r="I4" s="24"/>
      <c r="J4" s="24"/>
      <c r="K4" s="24"/>
      <c r="L4" s="24"/>
      <c r="M4" s="24" t="s">
        <v>4</v>
      </c>
      <c r="N4" s="24"/>
      <c r="O4" s="24"/>
      <c r="P4" s="24"/>
      <c r="Q4" s="24"/>
      <c r="R4" s="29"/>
      <c r="S4" s="29" t="s">
        <v>5</v>
      </c>
      <c r="T4" s="24"/>
    </row>
    <row r="5" s="24" customFormat="1" ht="45" customHeight="1" spans="1:20">
      <c r="A5" s="40" t="s">
        <v>6</v>
      </c>
      <c r="B5" s="41" t="s">
        <v>7</v>
      </c>
      <c r="C5" s="41" t="s">
        <v>8</v>
      </c>
      <c r="D5" s="42" t="s">
        <v>9</v>
      </c>
      <c r="E5" s="41" t="s">
        <v>10</v>
      </c>
      <c r="F5" s="43" t="s">
        <v>11</v>
      </c>
      <c r="G5" s="44" t="s">
        <v>12</v>
      </c>
      <c r="H5" s="45" t="s">
        <v>13</v>
      </c>
      <c r="I5" s="77"/>
      <c r="J5" s="77"/>
      <c r="K5" s="77"/>
      <c r="L5" s="77"/>
      <c r="M5" s="77"/>
      <c r="N5" s="77"/>
      <c r="O5" s="77"/>
      <c r="P5" s="77"/>
      <c r="Q5" s="124"/>
      <c r="R5" s="125" t="s">
        <v>14</v>
      </c>
      <c r="S5" s="125" t="s">
        <v>15</v>
      </c>
      <c r="T5" s="43" t="s">
        <v>16</v>
      </c>
    </row>
    <row r="6" s="24" customFormat="1" ht="20.1" customHeight="1" spans="1:20">
      <c r="A6" s="40"/>
      <c r="B6" s="46"/>
      <c r="C6" s="46"/>
      <c r="D6" s="47"/>
      <c r="E6" s="46"/>
      <c r="F6" s="48"/>
      <c r="G6" s="49"/>
      <c r="H6" s="50" t="s">
        <v>17</v>
      </c>
      <c r="I6" s="78" t="s">
        <v>18</v>
      </c>
      <c r="J6" s="79" t="s">
        <v>19</v>
      </c>
      <c r="K6" s="79"/>
      <c r="L6" s="80" t="s">
        <v>20</v>
      </c>
      <c r="M6" s="81"/>
      <c r="N6" s="82"/>
      <c r="O6" s="80" t="s">
        <v>21</v>
      </c>
      <c r="P6" s="81"/>
      <c r="Q6" s="82"/>
      <c r="R6" s="126"/>
      <c r="S6" s="126"/>
      <c r="T6" s="48"/>
    </row>
    <row r="7" s="24" customFormat="1" ht="19.5" customHeight="1" spans="1:20">
      <c r="A7" s="40"/>
      <c r="B7" s="46"/>
      <c r="C7" s="46"/>
      <c r="D7" s="47"/>
      <c r="E7" s="46"/>
      <c r="F7" s="48"/>
      <c r="G7" s="49"/>
      <c r="H7" s="50"/>
      <c r="I7" s="78"/>
      <c r="J7" s="79"/>
      <c r="K7" s="79"/>
      <c r="L7" s="83"/>
      <c r="M7" s="84"/>
      <c r="N7" s="85"/>
      <c r="O7" s="83"/>
      <c r="P7" s="84"/>
      <c r="Q7" s="85"/>
      <c r="R7" s="126"/>
      <c r="S7" s="126"/>
      <c r="T7" s="48"/>
    </row>
    <row r="8" s="24" customFormat="1" ht="18" customHeight="1" spans="1:20">
      <c r="A8" s="40"/>
      <c r="B8" s="46"/>
      <c r="C8" s="46"/>
      <c r="D8" s="47"/>
      <c r="E8" s="46"/>
      <c r="F8" s="48"/>
      <c r="G8" s="49"/>
      <c r="H8" s="50"/>
      <c r="I8" s="78"/>
      <c r="J8" s="79"/>
      <c r="K8" s="79"/>
      <c r="L8" s="86"/>
      <c r="M8" s="87"/>
      <c r="N8" s="88"/>
      <c r="O8" s="86"/>
      <c r="P8" s="87"/>
      <c r="Q8" s="88"/>
      <c r="R8" s="126"/>
      <c r="S8" s="126"/>
      <c r="T8" s="48"/>
    </row>
    <row r="9" s="24" customFormat="1" ht="75" customHeight="1" spans="1:20">
      <c r="A9" s="40"/>
      <c r="B9" s="51"/>
      <c r="C9" s="51"/>
      <c r="D9" s="52"/>
      <c r="E9" s="51"/>
      <c r="F9" s="53"/>
      <c r="G9" s="54"/>
      <c r="H9" s="50"/>
      <c r="I9" s="78"/>
      <c r="J9" s="79" t="s">
        <v>22</v>
      </c>
      <c r="K9" s="79" t="s">
        <v>23</v>
      </c>
      <c r="L9" s="79" t="s">
        <v>24</v>
      </c>
      <c r="M9" s="89" t="s">
        <v>25</v>
      </c>
      <c r="N9" s="89" t="s">
        <v>26</v>
      </c>
      <c r="O9" s="89" t="s">
        <v>24</v>
      </c>
      <c r="P9" s="89" t="s">
        <v>27</v>
      </c>
      <c r="Q9" s="89" t="s">
        <v>28</v>
      </c>
      <c r="R9" s="127"/>
      <c r="S9" s="127"/>
      <c r="T9" s="53"/>
    </row>
    <row r="10" s="25" customFormat="1" ht="44" customHeight="1" spans="1:20">
      <c r="A10" s="40"/>
      <c r="B10" s="51"/>
      <c r="C10" s="51"/>
      <c r="D10" s="52"/>
      <c r="E10" s="51"/>
      <c r="F10" s="53"/>
      <c r="G10" s="54">
        <f>G11+G19+G28+G31</f>
        <v>19100.2</v>
      </c>
      <c r="H10" s="55"/>
      <c r="I10" s="78"/>
      <c r="J10" s="79"/>
      <c r="K10" s="79"/>
      <c r="L10" s="79"/>
      <c r="M10" s="89"/>
      <c r="N10" s="89"/>
      <c r="O10" s="89"/>
      <c r="P10" s="89"/>
      <c r="Q10" s="89"/>
      <c r="R10" s="127"/>
      <c r="S10" s="127"/>
      <c r="T10" s="53"/>
    </row>
    <row r="11" s="25" customFormat="1" ht="35" customHeight="1" spans="1:20">
      <c r="A11" s="40"/>
      <c r="B11" s="56" t="s">
        <v>29</v>
      </c>
      <c r="C11" s="57"/>
      <c r="D11" s="57"/>
      <c r="E11" s="57"/>
      <c r="F11" s="58"/>
      <c r="G11" s="54">
        <f>SUM(G12:G18)</f>
        <v>11000</v>
      </c>
      <c r="H11" s="55"/>
      <c r="I11" s="78"/>
      <c r="J11" s="79"/>
      <c r="K11" s="79"/>
      <c r="L11" s="79"/>
      <c r="M11" s="89"/>
      <c r="N11" s="89"/>
      <c r="O11" s="89"/>
      <c r="P11" s="89"/>
      <c r="Q11" s="89"/>
      <c r="R11" s="127"/>
      <c r="S11" s="127"/>
      <c r="T11" s="53"/>
    </row>
    <row r="12" s="26" customFormat="1" ht="182" customHeight="1" spans="1:20">
      <c r="A12" s="59">
        <v>1</v>
      </c>
      <c r="B12" s="60" t="s">
        <v>30</v>
      </c>
      <c r="C12" s="61" t="s">
        <v>31</v>
      </c>
      <c r="D12" s="60" t="s">
        <v>32</v>
      </c>
      <c r="E12" s="60" t="s">
        <v>33</v>
      </c>
      <c r="F12" s="60" t="s">
        <v>34</v>
      </c>
      <c r="G12" s="61">
        <v>3000</v>
      </c>
      <c r="H12" s="60" t="s">
        <v>35</v>
      </c>
      <c r="I12" s="60" t="s">
        <v>36</v>
      </c>
      <c r="J12" s="60">
        <v>30</v>
      </c>
      <c r="K12" s="90">
        <v>30</v>
      </c>
      <c r="L12" s="90">
        <v>0.2</v>
      </c>
      <c r="M12" s="90">
        <v>0.1</v>
      </c>
      <c r="N12" s="90">
        <v>0.1</v>
      </c>
      <c r="O12" s="90">
        <v>0.2</v>
      </c>
      <c r="P12" s="90">
        <v>0.1</v>
      </c>
      <c r="Q12" s="90">
        <v>0.1</v>
      </c>
      <c r="R12" s="60" t="s">
        <v>37</v>
      </c>
      <c r="S12" s="128" t="s">
        <v>38</v>
      </c>
      <c r="T12" s="129"/>
    </row>
    <row r="13" s="27" customFormat="1" ht="194" customHeight="1" spans="1:20">
      <c r="A13" s="59">
        <v>2</v>
      </c>
      <c r="B13" s="60" t="s">
        <v>39</v>
      </c>
      <c r="C13" s="61" t="s">
        <v>31</v>
      </c>
      <c r="D13" s="61" t="s">
        <v>32</v>
      </c>
      <c r="E13" s="61" t="s">
        <v>40</v>
      </c>
      <c r="F13" s="60" t="s">
        <v>41</v>
      </c>
      <c r="G13" s="61">
        <v>3000</v>
      </c>
      <c r="H13" s="60" t="s">
        <v>42</v>
      </c>
      <c r="I13" s="91" t="s">
        <v>43</v>
      </c>
      <c r="J13" s="92">
        <v>19</v>
      </c>
      <c r="K13" s="93">
        <v>20</v>
      </c>
      <c r="L13" s="94">
        <v>0.45</v>
      </c>
      <c r="M13" s="95">
        <v>0.44</v>
      </c>
      <c r="N13" s="95">
        <v>0.01</v>
      </c>
      <c r="O13" s="96">
        <v>0.275</v>
      </c>
      <c r="P13" s="96">
        <v>0.175</v>
      </c>
      <c r="Q13" s="96">
        <v>0.1</v>
      </c>
      <c r="R13" s="60" t="s">
        <v>37</v>
      </c>
      <c r="S13" s="60" t="s">
        <v>44</v>
      </c>
      <c r="T13" s="130"/>
    </row>
    <row r="14" s="25" customFormat="1" ht="244" customHeight="1" spans="1:22">
      <c r="A14" s="59">
        <v>3</v>
      </c>
      <c r="B14" s="60" t="s">
        <v>50</v>
      </c>
      <c r="C14" s="61" t="s">
        <v>31</v>
      </c>
      <c r="D14" s="61" t="s">
        <v>32</v>
      </c>
      <c r="E14" s="61" t="s">
        <v>51</v>
      </c>
      <c r="F14" s="60" t="s">
        <v>232</v>
      </c>
      <c r="G14" s="61">
        <v>4000</v>
      </c>
      <c r="H14" s="60" t="s">
        <v>53</v>
      </c>
      <c r="I14" s="60" t="s">
        <v>54</v>
      </c>
      <c r="J14" s="97">
        <v>19</v>
      </c>
      <c r="K14" s="98">
        <v>153</v>
      </c>
      <c r="L14" s="98">
        <f>M14+N14</f>
        <v>0.5665</v>
      </c>
      <c r="M14" s="98">
        <v>0.0369</v>
      </c>
      <c r="N14" s="98">
        <v>0.5296</v>
      </c>
      <c r="O14" s="98">
        <f>P14+Q14</f>
        <v>1.9201</v>
      </c>
      <c r="P14" s="98">
        <v>0.1291</v>
      </c>
      <c r="Q14" s="98">
        <v>1.791</v>
      </c>
      <c r="R14" s="60" t="s">
        <v>37</v>
      </c>
      <c r="S14" s="60" t="s">
        <v>37</v>
      </c>
      <c r="T14" s="131"/>
      <c r="V14" s="28"/>
    </row>
    <row r="15" s="28" customFormat="1" ht="86" customHeight="1" spans="1:20">
      <c r="A15" s="59">
        <v>4</v>
      </c>
      <c r="B15" s="60" t="s">
        <v>55</v>
      </c>
      <c r="C15" s="61" t="s">
        <v>31</v>
      </c>
      <c r="D15" s="61" t="s">
        <v>32</v>
      </c>
      <c r="E15" s="61" t="s">
        <v>51</v>
      </c>
      <c r="F15" s="60" t="s">
        <v>56</v>
      </c>
      <c r="G15" s="61">
        <v>500</v>
      </c>
      <c r="H15" s="60" t="s">
        <v>57</v>
      </c>
      <c r="I15" s="60" t="s">
        <v>57</v>
      </c>
      <c r="J15" s="97">
        <v>19</v>
      </c>
      <c r="K15" s="98">
        <v>153</v>
      </c>
      <c r="L15" s="98">
        <f>M15+N15</f>
        <v>0.5665</v>
      </c>
      <c r="M15" s="98">
        <v>0.0369</v>
      </c>
      <c r="N15" s="98">
        <v>0.5296</v>
      </c>
      <c r="O15" s="98">
        <f>P15+Q15</f>
        <v>1.9201</v>
      </c>
      <c r="P15" s="98">
        <v>0.1291</v>
      </c>
      <c r="Q15" s="98">
        <v>1.791</v>
      </c>
      <c r="R15" s="60" t="s">
        <v>37</v>
      </c>
      <c r="S15" s="60" t="s">
        <v>37</v>
      </c>
      <c r="T15" s="132"/>
    </row>
    <row r="16" s="25" customFormat="1" ht="142" customHeight="1" spans="1:20">
      <c r="A16" s="59">
        <v>5</v>
      </c>
      <c r="B16" s="61" t="s">
        <v>58</v>
      </c>
      <c r="C16" s="61" t="s">
        <v>31</v>
      </c>
      <c r="D16" s="61" t="s">
        <v>32</v>
      </c>
      <c r="E16" s="61" t="s">
        <v>59</v>
      </c>
      <c r="F16" s="60" t="s">
        <v>60</v>
      </c>
      <c r="G16" s="61">
        <v>210</v>
      </c>
      <c r="H16" s="60" t="s">
        <v>61</v>
      </c>
      <c r="I16" s="60" t="s">
        <v>62</v>
      </c>
      <c r="J16" s="97">
        <v>19</v>
      </c>
      <c r="K16" s="98">
        <v>153</v>
      </c>
      <c r="L16" s="98">
        <f>M16+N16</f>
        <v>0.5665</v>
      </c>
      <c r="M16" s="98">
        <v>0.0369</v>
      </c>
      <c r="N16" s="98">
        <v>0.5296</v>
      </c>
      <c r="O16" s="98">
        <f>P16+Q16</f>
        <v>1.9201</v>
      </c>
      <c r="P16" s="98">
        <v>0.1291</v>
      </c>
      <c r="Q16" s="98">
        <v>1.791</v>
      </c>
      <c r="R16" s="133" t="s">
        <v>63</v>
      </c>
      <c r="S16" s="133" t="s">
        <v>63</v>
      </c>
      <c r="T16" s="134"/>
    </row>
    <row r="17" s="25" customFormat="1" ht="135" customHeight="1" spans="1:20">
      <c r="A17" s="59">
        <v>6</v>
      </c>
      <c r="B17" s="60" t="s">
        <v>67</v>
      </c>
      <c r="C17" s="61" t="s">
        <v>31</v>
      </c>
      <c r="D17" s="61" t="s">
        <v>32</v>
      </c>
      <c r="E17" s="61" t="s">
        <v>68</v>
      </c>
      <c r="F17" s="60" t="s">
        <v>69</v>
      </c>
      <c r="G17" s="61">
        <v>150</v>
      </c>
      <c r="H17" s="60" t="s">
        <v>70</v>
      </c>
      <c r="I17" s="60" t="s">
        <v>71</v>
      </c>
      <c r="J17" s="74">
        <v>0</v>
      </c>
      <c r="K17" s="99">
        <v>1</v>
      </c>
      <c r="L17" s="99">
        <v>0.01</v>
      </c>
      <c r="M17" s="100">
        <v>0</v>
      </c>
      <c r="N17" s="100">
        <v>0</v>
      </c>
      <c r="O17" s="100">
        <v>0.01</v>
      </c>
      <c r="P17" s="100">
        <v>0</v>
      </c>
      <c r="Q17" s="100" t="s">
        <v>72</v>
      </c>
      <c r="R17" s="135" t="s">
        <v>73</v>
      </c>
      <c r="S17" s="135" t="s">
        <v>74</v>
      </c>
      <c r="T17" s="131"/>
    </row>
    <row r="18" s="25" customFormat="1" ht="111" customHeight="1" spans="1:20">
      <c r="A18" s="59">
        <v>7</v>
      </c>
      <c r="B18" s="60" t="s">
        <v>75</v>
      </c>
      <c r="C18" s="61" t="s">
        <v>31</v>
      </c>
      <c r="D18" s="61" t="s">
        <v>32</v>
      </c>
      <c r="E18" s="61" t="s">
        <v>76</v>
      </c>
      <c r="F18" s="60" t="s">
        <v>77</v>
      </c>
      <c r="G18" s="61">
        <v>140</v>
      </c>
      <c r="H18" s="60" t="s">
        <v>78</v>
      </c>
      <c r="I18" s="60" t="s">
        <v>79</v>
      </c>
      <c r="J18" s="74">
        <v>0</v>
      </c>
      <c r="K18" s="99">
        <v>1</v>
      </c>
      <c r="L18" s="99">
        <v>0.01</v>
      </c>
      <c r="M18" s="100">
        <v>0</v>
      </c>
      <c r="N18" s="100">
        <v>0.01</v>
      </c>
      <c r="O18" s="100">
        <v>0.01</v>
      </c>
      <c r="P18" s="100">
        <v>0</v>
      </c>
      <c r="Q18" s="100">
        <v>0.01</v>
      </c>
      <c r="R18" s="135" t="s">
        <v>73</v>
      </c>
      <c r="S18" s="135" t="s">
        <v>76</v>
      </c>
      <c r="T18" s="131"/>
    </row>
    <row r="19" s="25" customFormat="1" ht="53" customHeight="1" spans="1:20">
      <c r="A19" s="59"/>
      <c r="B19" s="56" t="s">
        <v>86</v>
      </c>
      <c r="C19" s="57"/>
      <c r="D19" s="57"/>
      <c r="E19" s="57"/>
      <c r="F19" s="58"/>
      <c r="G19" s="62">
        <f>SUM(G20:G27)</f>
        <v>5108.4</v>
      </c>
      <c r="H19" s="60"/>
      <c r="I19" s="61"/>
      <c r="J19" s="74"/>
      <c r="K19" s="99"/>
      <c r="L19" s="101"/>
      <c r="M19" s="101"/>
      <c r="N19" s="101"/>
      <c r="O19" s="101"/>
      <c r="P19" s="101"/>
      <c r="Q19" s="100"/>
      <c r="R19" s="135"/>
      <c r="S19" s="135"/>
      <c r="T19" s="131"/>
    </row>
    <row r="20" s="28" customFormat="1" ht="100" customHeight="1" spans="1:20">
      <c r="A20" s="59">
        <v>8</v>
      </c>
      <c r="B20" s="60" t="s">
        <v>233</v>
      </c>
      <c r="C20" s="61" t="s">
        <v>31</v>
      </c>
      <c r="D20" s="61" t="s">
        <v>32</v>
      </c>
      <c r="E20" s="61" t="s">
        <v>81</v>
      </c>
      <c r="F20" s="60" t="s">
        <v>234</v>
      </c>
      <c r="G20" s="61">
        <v>3000</v>
      </c>
      <c r="H20" s="60" t="s">
        <v>89</v>
      </c>
      <c r="I20" s="60" t="s">
        <v>89</v>
      </c>
      <c r="J20" s="66"/>
      <c r="K20" s="102">
        <v>10</v>
      </c>
      <c r="L20" s="102">
        <v>0.5568</v>
      </c>
      <c r="M20" s="102"/>
      <c r="N20" s="98">
        <v>0.5568</v>
      </c>
      <c r="O20" s="98">
        <v>1.5504</v>
      </c>
      <c r="P20" s="98"/>
      <c r="Q20" s="98">
        <v>1.5504</v>
      </c>
      <c r="R20" s="136" t="s">
        <v>90</v>
      </c>
      <c r="S20" s="136" t="s">
        <v>91</v>
      </c>
      <c r="T20" s="132"/>
    </row>
    <row r="21" s="28" customFormat="1" ht="255" customHeight="1" spans="1:20">
      <c r="A21" s="59">
        <v>9</v>
      </c>
      <c r="B21" s="60" t="s">
        <v>92</v>
      </c>
      <c r="C21" s="61" t="s">
        <v>31</v>
      </c>
      <c r="D21" s="61" t="s">
        <v>32</v>
      </c>
      <c r="E21" s="61" t="s">
        <v>81</v>
      </c>
      <c r="F21" s="60" t="s">
        <v>93</v>
      </c>
      <c r="G21" s="61">
        <v>260</v>
      </c>
      <c r="H21" s="60" t="s">
        <v>94</v>
      </c>
      <c r="I21" s="63" t="s">
        <v>95</v>
      </c>
      <c r="J21" s="97">
        <v>19</v>
      </c>
      <c r="K21" s="98">
        <v>153</v>
      </c>
      <c r="L21" s="98">
        <f>M21+N21</f>
        <v>0.5665</v>
      </c>
      <c r="M21" s="98">
        <v>0.0369</v>
      </c>
      <c r="N21" s="98">
        <v>0.5296</v>
      </c>
      <c r="O21" s="98">
        <f>P21+Q21</f>
        <v>1.9201</v>
      </c>
      <c r="P21" s="98">
        <v>0.1291</v>
      </c>
      <c r="Q21" s="98">
        <v>1.791</v>
      </c>
      <c r="R21" s="136" t="s">
        <v>90</v>
      </c>
      <c r="S21" s="136" t="s">
        <v>96</v>
      </c>
      <c r="T21" s="137"/>
    </row>
    <row r="22" s="28" customFormat="1" ht="117" customHeight="1" spans="1:20">
      <c r="A22" s="59">
        <v>10</v>
      </c>
      <c r="B22" s="60" t="s">
        <v>97</v>
      </c>
      <c r="C22" s="61" t="s">
        <v>31</v>
      </c>
      <c r="D22" s="61" t="s">
        <v>32</v>
      </c>
      <c r="E22" s="61" t="s">
        <v>98</v>
      </c>
      <c r="F22" s="60" t="s">
        <v>235</v>
      </c>
      <c r="G22" s="61">
        <v>111.2</v>
      </c>
      <c r="H22" s="63" t="s">
        <v>100</v>
      </c>
      <c r="I22" s="63" t="s">
        <v>101</v>
      </c>
      <c r="J22" s="66">
        <v>1</v>
      </c>
      <c r="K22" s="103">
        <v>2</v>
      </c>
      <c r="L22" s="104">
        <v>0.3504</v>
      </c>
      <c r="M22" s="104">
        <v>0.0254</v>
      </c>
      <c r="N22" s="104">
        <v>0.325</v>
      </c>
      <c r="O22" s="104">
        <v>0.1883</v>
      </c>
      <c r="P22" s="104">
        <v>0.076</v>
      </c>
      <c r="Q22" s="104">
        <v>0.1073</v>
      </c>
      <c r="R22" s="128" t="s">
        <v>102</v>
      </c>
      <c r="S22" s="128" t="s">
        <v>103</v>
      </c>
      <c r="T22" s="137"/>
    </row>
    <row r="23" s="25" customFormat="1" ht="186" customHeight="1" spans="1:20">
      <c r="A23" s="59">
        <v>11</v>
      </c>
      <c r="B23" s="60" t="s">
        <v>104</v>
      </c>
      <c r="C23" s="61" t="s">
        <v>31</v>
      </c>
      <c r="D23" s="61" t="s">
        <v>32</v>
      </c>
      <c r="E23" s="61" t="s">
        <v>105</v>
      </c>
      <c r="F23" s="60" t="s">
        <v>236</v>
      </c>
      <c r="G23" s="61">
        <v>717.3</v>
      </c>
      <c r="H23" s="60" t="s">
        <v>107</v>
      </c>
      <c r="I23" s="60" t="s">
        <v>108</v>
      </c>
      <c r="J23" s="105">
        <v>1</v>
      </c>
      <c r="K23" s="106">
        <v>6</v>
      </c>
      <c r="L23" s="101">
        <v>0.6571</v>
      </c>
      <c r="M23" s="101">
        <v>0.0029</v>
      </c>
      <c r="N23" s="101">
        <v>0.6542</v>
      </c>
      <c r="O23" s="101">
        <v>0.1953</v>
      </c>
      <c r="P23" s="101">
        <v>0.0091</v>
      </c>
      <c r="Q23" s="101">
        <v>0.1862</v>
      </c>
      <c r="R23" s="135" t="s">
        <v>109</v>
      </c>
      <c r="S23" s="135" t="s">
        <v>110</v>
      </c>
      <c r="T23" s="131"/>
    </row>
    <row r="24" s="28" customFormat="1" ht="95" customHeight="1" spans="1:20">
      <c r="A24" s="59">
        <v>12</v>
      </c>
      <c r="B24" s="64" t="s">
        <v>137</v>
      </c>
      <c r="C24" s="65" t="s">
        <v>31</v>
      </c>
      <c r="D24" s="61" t="s">
        <v>32</v>
      </c>
      <c r="E24" s="66" t="s">
        <v>138</v>
      </c>
      <c r="F24" s="67" t="s">
        <v>139</v>
      </c>
      <c r="G24" s="68">
        <v>500</v>
      </c>
      <c r="H24" s="63" t="s">
        <v>140</v>
      </c>
      <c r="I24" s="63" t="s">
        <v>140</v>
      </c>
      <c r="J24" s="107">
        <v>3</v>
      </c>
      <c r="K24" s="108">
        <v>2</v>
      </c>
      <c r="L24" s="108">
        <v>0.3424</v>
      </c>
      <c r="M24" s="108">
        <v>0.0264</v>
      </c>
      <c r="N24" s="108">
        <v>0.316</v>
      </c>
      <c r="O24" s="108">
        <v>1.104</v>
      </c>
      <c r="P24" s="108">
        <v>0.095</v>
      </c>
      <c r="Q24" s="108">
        <v>1.009</v>
      </c>
      <c r="R24" s="138" t="s">
        <v>141</v>
      </c>
      <c r="S24" s="138" t="s">
        <v>142</v>
      </c>
      <c r="T24" s="137"/>
    </row>
    <row r="25" s="28" customFormat="1" ht="54" customHeight="1" spans="1:20">
      <c r="A25" s="59">
        <v>13</v>
      </c>
      <c r="B25" s="64" t="s">
        <v>143</v>
      </c>
      <c r="C25" s="66" t="s">
        <v>31</v>
      </c>
      <c r="D25" s="61" t="s">
        <v>32</v>
      </c>
      <c r="E25" s="66" t="s">
        <v>144</v>
      </c>
      <c r="F25" s="69" t="s">
        <v>145</v>
      </c>
      <c r="G25" s="66">
        <v>398.4</v>
      </c>
      <c r="H25" s="63" t="s">
        <v>146</v>
      </c>
      <c r="I25" s="63" t="s">
        <v>146</v>
      </c>
      <c r="J25" s="107"/>
      <c r="K25" s="108">
        <v>1</v>
      </c>
      <c r="L25" s="109">
        <v>0.0396</v>
      </c>
      <c r="M25" s="109">
        <v>0.0016</v>
      </c>
      <c r="N25" s="109">
        <v>0.038</v>
      </c>
      <c r="O25" s="109">
        <v>0.172</v>
      </c>
      <c r="P25" s="109">
        <v>0.0064</v>
      </c>
      <c r="Q25" s="109">
        <v>0.1656</v>
      </c>
      <c r="R25" s="138" t="s">
        <v>141</v>
      </c>
      <c r="S25" s="138" t="s">
        <v>142</v>
      </c>
      <c r="T25" s="137"/>
    </row>
    <row r="26" s="25" customFormat="1" ht="51" customHeight="1" spans="1:20">
      <c r="A26" s="59">
        <v>14</v>
      </c>
      <c r="B26" s="60" t="s">
        <v>173</v>
      </c>
      <c r="C26" s="61" t="s">
        <v>31</v>
      </c>
      <c r="D26" s="61" t="s">
        <v>32</v>
      </c>
      <c r="E26" s="61" t="s">
        <v>174</v>
      </c>
      <c r="F26" s="60" t="s">
        <v>175</v>
      </c>
      <c r="G26" s="61">
        <v>90</v>
      </c>
      <c r="H26" s="60" t="s">
        <v>176</v>
      </c>
      <c r="I26" s="60" t="s">
        <v>176</v>
      </c>
      <c r="J26" s="110"/>
      <c r="K26" s="111">
        <v>2</v>
      </c>
      <c r="L26" s="111">
        <v>0.1098</v>
      </c>
      <c r="M26" s="111">
        <v>0.0098</v>
      </c>
      <c r="N26" s="111">
        <v>0.1</v>
      </c>
      <c r="O26" s="111">
        <v>0.455</v>
      </c>
      <c r="P26" s="111">
        <v>0.045</v>
      </c>
      <c r="Q26" s="111">
        <v>0.41</v>
      </c>
      <c r="R26" s="110" t="s">
        <v>177</v>
      </c>
      <c r="S26" s="110" t="s">
        <v>174</v>
      </c>
      <c r="T26" s="139"/>
    </row>
    <row r="27" s="25" customFormat="1" ht="229" customHeight="1" spans="1:20">
      <c r="A27" s="59">
        <v>15</v>
      </c>
      <c r="B27" s="60" t="s">
        <v>225</v>
      </c>
      <c r="C27" s="61" t="s">
        <v>186</v>
      </c>
      <c r="D27" s="61" t="s">
        <v>32</v>
      </c>
      <c r="E27" s="61" t="s">
        <v>226</v>
      </c>
      <c r="F27" s="60" t="s">
        <v>237</v>
      </c>
      <c r="G27" s="61">
        <v>31.5</v>
      </c>
      <c r="H27" s="60" t="s">
        <v>222</v>
      </c>
      <c r="I27" s="60" t="s">
        <v>223</v>
      </c>
      <c r="J27" s="60">
        <v>6</v>
      </c>
      <c r="K27" s="90">
        <v>10</v>
      </c>
      <c r="L27" s="111">
        <v>1.0611</v>
      </c>
      <c r="M27" s="90">
        <v>0.056</v>
      </c>
      <c r="N27" s="90">
        <v>1.2513</v>
      </c>
      <c r="O27" s="90">
        <v>0.3159</v>
      </c>
      <c r="P27" s="90">
        <v>0.0256</v>
      </c>
      <c r="Q27" s="90">
        <v>0.2903</v>
      </c>
      <c r="R27" s="60" t="s">
        <v>224</v>
      </c>
      <c r="S27" s="60" t="s">
        <v>224</v>
      </c>
      <c r="T27" s="140"/>
    </row>
    <row r="28" s="27" customFormat="1" ht="33" customHeight="1" spans="1:20">
      <c r="A28" s="40"/>
      <c r="B28" s="70" t="s">
        <v>184</v>
      </c>
      <c r="C28" s="71"/>
      <c r="D28" s="71"/>
      <c r="E28" s="71"/>
      <c r="F28" s="72"/>
      <c r="G28" s="62">
        <f>SUM(G29:G30)</f>
        <v>488.8</v>
      </c>
      <c r="H28" s="73"/>
      <c r="I28" s="73"/>
      <c r="J28" s="112"/>
      <c r="K28" s="113"/>
      <c r="L28" s="114"/>
      <c r="M28" s="114"/>
      <c r="N28" s="114"/>
      <c r="O28" s="114"/>
      <c r="P28" s="114"/>
      <c r="Q28" s="114"/>
      <c r="R28" s="141"/>
      <c r="S28" s="141"/>
      <c r="T28" s="130"/>
    </row>
    <row r="29" s="25" customFormat="1" ht="304" customHeight="1" spans="1:20">
      <c r="A29" s="74">
        <v>16</v>
      </c>
      <c r="B29" s="60" t="s">
        <v>185</v>
      </c>
      <c r="C29" s="61" t="s">
        <v>186</v>
      </c>
      <c r="D29" s="61" t="s">
        <v>32</v>
      </c>
      <c r="E29" s="61" t="s">
        <v>187</v>
      </c>
      <c r="F29" s="60" t="s">
        <v>238</v>
      </c>
      <c r="G29" s="61">
        <v>265.8</v>
      </c>
      <c r="H29" s="60" t="s">
        <v>189</v>
      </c>
      <c r="I29" s="60" t="s">
        <v>190</v>
      </c>
      <c r="J29" s="115">
        <v>19</v>
      </c>
      <c r="K29" s="116">
        <v>153</v>
      </c>
      <c r="L29" s="99">
        <v>0.028</v>
      </c>
      <c r="M29" s="100">
        <v>0.028</v>
      </c>
      <c r="N29" s="100"/>
      <c r="O29" s="100">
        <v>0.028</v>
      </c>
      <c r="P29" s="100">
        <v>0.028</v>
      </c>
      <c r="Q29" s="100"/>
      <c r="R29" s="135" t="s">
        <v>191</v>
      </c>
      <c r="S29" s="135" t="s">
        <v>191</v>
      </c>
      <c r="T29" s="131"/>
    </row>
    <row r="30" s="25" customFormat="1" ht="179" customHeight="1" spans="1:20">
      <c r="A30" s="74">
        <v>17</v>
      </c>
      <c r="B30" s="75" t="s">
        <v>239</v>
      </c>
      <c r="C30" s="61" t="s">
        <v>31</v>
      </c>
      <c r="D30" s="61" t="s">
        <v>32</v>
      </c>
      <c r="E30" s="61" t="s">
        <v>197</v>
      </c>
      <c r="F30" s="60" t="s">
        <v>240</v>
      </c>
      <c r="G30" s="61">
        <v>223</v>
      </c>
      <c r="H30" s="60" t="s">
        <v>199</v>
      </c>
      <c r="I30" s="60" t="s">
        <v>200</v>
      </c>
      <c r="J30" s="117">
        <v>3</v>
      </c>
      <c r="K30" s="118">
        <v>15</v>
      </c>
      <c r="L30" s="119">
        <v>0.688</v>
      </c>
      <c r="M30" s="119">
        <v>0.0055</v>
      </c>
      <c r="N30" s="119">
        <v>0.6825</v>
      </c>
      <c r="O30" s="119">
        <v>2.7496</v>
      </c>
      <c r="P30" s="119">
        <v>0.0196</v>
      </c>
      <c r="Q30" s="119">
        <v>2.73</v>
      </c>
      <c r="R30" s="135" t="s">
        <v>63</v>
      </c>
      <c r="S30" s="135" t="s">
        <v>201</v>
      </c>
      <c r="T30" s="131"/>
    </row>
    <row r="31" s="25" customFormat="1" ht="21" customHeight="1" spans="1:20">
      <c r="A31" s="74"/>
      <c r="B31" s="62" t="s">
        <v>241</v>
      </c>
      <c r="C31" s="62"/>
      <c r="D31" s="62"/>
      <c r="E31" s="62"/>
      <c r="F31" s="62"/>
      <c r="G31" s="62">
        <f>SUM(G32:G36)</f>
        <v>2503</v>
      </c>
      <c r="H31" s="60"/>
      <c r="I31" s="60"/>
      <c r="J31" s="117"/>
      <c r="K31" s="118"/>
      <c r="L31" s="119"/>
      <c r="M31" s="119"/>
      <c r="N31" s="119"/>
      <c r="O31" s="119"/>
      <c r="P31" s="119"/>
      <c r="Q31" s="119"/>
      <c r="R31" s="135"/>
      <c r="S31" s="135"/>
      <c r="T31" s="131"/>
    </row>
    <row r="32" s="25" customFormat="1" ht="86" customHeight="1" spans="1:20">
      <c r="A32" s="74">
        <v>18</v>
      </c>
      <c r="B32" s="60" t="s">
        <v>208</v>
      </c>
      <c r="C32" s="61" t="s">
        <v>31</v>
      </c>
      <c r="D32" s="61" t="s">
        <v>32</v>
      </c>
      <c r="E32" s="61" t="s">
        <v>209</v>
      </c>
      <c r="F32" s="60" t="s">
        <v>210</v>
      </c>
      <c r="G32" s="61">
        <v>204</v>
      </c>
      <c r="H32" s="60" t="s">
        <v>211</v>
      </c>
      <c r="I32" s="120" t="s">
        <v>212</v>
      </c>
      <c r="J32" s="74">
        <v>19</v>
      </c>
      <c r="K32" s="99">
        <v>153</v>
      </c>
      <c r="L32" s="99">
        <v>0.068</v>
      </c>
      <c r="M32" s="121">
        <v>0.068</v>
      </c>
      <c r="N32" s="121"/>
      <c r="O32" s="121">
        <v>0.068</v>
      </c>
      <c r="P32" s="121">
        <v>0.068</v>
      </c>
      <c r="Q32" s="100"/>
      <c r="R32" s="135" t="s">
        <v>63</v>
      </c>
      <c r="S32" s="142" t="s">
        <v>81</v>
      </c>
      <c r="T32" s="131"/>
    </row>
    <row r="33" s="25" customFormat="1" ht="61" customHeight="1" spans="1:20">
      <c r="A33" s="74">
        <v>19</v>
      </c>
      <c r="B33" s="60" t="s">
        <v>214</v>
      </c>
      <c r="C33" s="61" t="s">
        <v>186</v>
      </c>
      <c r="D33" s="61" t="s">
        <v>32</v>
      </c>
      <c r="E33" s="61"/>
      <c r="F33" s="60" t="s">
        <v>215</v>
      </c>
      <c r="G33" s="61">
        <v>639</v>
      </c>
      <c r="H33" s="60" t="s">
        <v>216</v>
      </c>
      <c r="I33" s="61" t="s">
        <v>216</v>
      </c>
      <c r="J33" s="74">
        <v>19</v>
      </c>
      <c r="K33" s="99">
        <v>153</v>
      </c>
      <c r="L33" s="101">
        <v>0.1019</v>
      </c>
      <c r="M33" s="101">
        <v>0.1019</v>
      </c>
      <c r="N33" s="100"/>
      <c r="O33" s="122">
        <v>0.3985</v>
      </c>
      <c r="P33" s="122">
        <v>0.3985</v>
      </c>
      <c r="Q33" s="100"/>
      <c r="R33" s="135" t="s">
        <v>63</v>
      </c>
      <c r="S33" s="135" t="s">
        <v>217</v>
      </c>
      <c r="T33" s="131"/>
    </row>
    <row r="34" s="25" customFormat="1" ht="57" customHeight="1" spans="1:20">
      <c r="A34" s="74">
        <v>20</v>
      </c>
      <c r="B34" s="60" t="s">
        <v>229</v>
      </c>
      <c r="C34" s="61" t="s">
        <v>31</v>
      </c>
      <c r="D34" s="61" t="s">
        <v>32</v>
      </c>
      <c r="E34" s="61"/>
      <c r="F34" s="60" t="s">
        <v>230</v>
      </c>
      <c r="G34" s="61">
        <v>160</v>
      </c>
      <c r="H34" s="60" t="s">
        <v>231</v>
      </c>
      <c r="I34" s="123"/>
      <c r="J34" s="74"/>
      <c r="K34" s="99"/>
      <c r="L34" s="99"/>
      <c r="M34" s="100"/>
      <c r="N34" s="100"/>
      <c r="O34" s="100"/>
      <c r="P34" s="100"/>
      <c r="Q34" s="100"/>
      <c r="R34" s="142"/>
      <c r="S34" s="142"/>
      <c r="T34" s="131"/>
    </row>
    <row r="35" s="25" customFormat="1" ht="96" customHeight="1" spans="1:20">
      <c r="A35" s="74">
        <v>21</v>
      </c>
      <c r="B35" s="61" t="s">
        <v>64</v>
      </c>
      <c r="C35" s="61" t="s">
        <v>31</v>
      </c>
      <c r="D35" s="61" t="s">
        <v>32</v>
      </c>
      <c r="E35" s="61" t="s">
        <v>59</v>
      </c>
      <c r="F35" s="60" t="s">
        <v>65</v>
      </c>
      <c r="G35" s="76">
        <v>800</v>
      </c>
      <c r="H35" s="60" t="s">
        <v>66</v>
      </c>
      <c r="I35" s="60" t="s">
        <v>66</v>
      </c>
      <c r="J35" s="97">
        <v>19</v>
      </c>
      <c r="K35" s="98">
        <v>153</v>
      </c>
      <c r="L35" s="98">
        <f>M35+N35</f>
        <v>0.5665</v>
      </c>
      <c r="M35" s="98">
        <v>0.0369</v>
      </c>
      <c r="N35" s="98">
        <v>0.5296</v>
      </c>
      <c r="O35" s="98">
        <f>P35+Q35</f>
        <v>1.9201</v>
      </c>
      <c r="P35" s="98">
        <v>0.1291</v>
      </c>
      <c r="Q35" s="98">
        <v>1.791</v>
      </c>
      <c r="R35" s="133" t="s">
        <v>63</v>
      </c>
      <c r="S35" s="133" t="s">
        <v>63</v>
      </c>
      <c r="T35" s="143"/>
    </row>
    <row r="36" s="25" customFormat="1" ht="168" customHeight="1" spans="1:20">
      <c r="A36" s="74">
        <v>22</v>
      </c>
      <c r="B36" s="61" t="s">
        <v>80</v>
      </c>
      <c r="C36" s="61" t="s">
        <v>31</v>
      </c>
      <c r="D36" s="61" t="s">
        <v>32</v>
      </c>
      <c r="E36" s="61" t="s">
        <v>81</v>
      </c>
      <c r="F36" s="60" t="s">
        <v>82</v>
      </c>
      <c r="G36" s="61">
        <v>700</v>
      </c>
      <c r="H36" s="60" t="s">
        <v>83</v>
      </c>
      <c r="I36" s="60" t="s">
        <v>84</v>
      </c>
      <c r="J36" s="74">
        <v>19</v>
      </c>
      <c r="K36" s="99">
        <v>153</v>
      </c>
      <c r="L36" s="101">
        <v>0.5665</v>
      </c>
      <c r="M36" s="101">
        <v>0.56</v>
      </c>
      <c r="N36" s="101"/>
      <c r="O36" s="101">
        <v>1.9201</v>
      </c>
      <c r="P36" s="101">
        <v>1.9201</v>
      </c>
      <c r="Q36" s="100"/>
      <c r="R36" s="135" t="s">
        <v>63</v>
      </c>
      <c r="S36" s="135" t="s">
        <v>85</v>
      </c>
      <c r="T36" s="131"/>
    </row>
    <row r="37" s="25" customFormat="1" spans="1:19">
      <c r="A37" s="29"/>
      <c r="C37" s="24"/>
      <c r="D37" s="30"/>
      <c r="E37" s="24"/>
      <c r="F37" s="31"/>
      <c r="G37" s="32"/>
      <c r="H37" s="33"/>
      <c r="I37" s="32"/>
      <c r="J37" s="24"/>
      <c r="K37" s="24"/>
      <c r="L37" s="24"/>
      <c r="M37" s="34"/>
      <c r="N37" s="34"/>
      <c r="O37" s="34"/>
      <c r="P37" s="34"/>
      <c r="Q37" s="34"/>
      <c r="R37" s="35"/>
      <c r="S37" s="35"/>
    </row>
    <row r="38" s="25" customFormat="1" spans="1:19">
      <c r="A38" s="29"/>
      <c r="C38" s="24"/>
      <c r="D38" s="30"/>
      <c r="E38" s="24"/>
      <c r="F38" s="31"/>
      <c r="G38" s="32"/>
      <c r="H38" s="33"/>
      <c r="I38" s="32"/>
      <c r="J38" s="24"/>
      <c r="K38" s="24"/>
      <c r="L38" s="24"/>
      <c r="M38" s="34"/>
      <c r="N38" s="34"/>
      <c r="O38" s="34"/>
      <c r="P38" s="34"/>
      <c r="Q38" s="34"/>
      <c r="R38" s="35"/>
      <c r="S38" s="35"/>
    </row>
    <row r="39" s="25" customFormat="1" spans="1:19">
      <c r="A39" s="29"/>
      <c r="C39" s="24"/>
      <c r="D39" s="30"/>
      <c r="E39" s="24"/>
      <c r="F39" s="31"/>
      <c r="G39" s="32"/>
      <c r="H39" s="33"/>
      <c r="I39" s="32"/>
      <c r="J39" s="24"/>
      <c r="K39" s="24"/>
      <c r="L39" s="24"/>
      <c r="M39" s="34"/>
      <c r="N39" s="34"/>
      <c r="O39" s="34"/>
      <c r="P39" s="34"/>
      <c r="Q39" s="34"/>
      <c r="R39" s="35"/>
      <c r="S39" s="35"/>
    </row>
    <row r="40" s="25" customFormat="1" spans="1:19">
      <c r="A40" s="29"/>
      <c r="C40" s="24"/>
      <c r="D40" s="30"/>
      <c r="E40" s="24"/>
      <c r="F40" s="31"/>
      <c r="G40" s="32"/>
      <c r="H40" s="33"/>
      <c r="I40" s="32"/>
      <c r="J40" s="24"/>
      <c r="K40" s="24"/>
      <c r="L40" s="24"/>
      <c r="M40" s="34"/>
      <c r="N40" s="34"/>
      <c r="O40" s="34"/>
      <c r="P40" s="34"/>
      <c r="Q40" s="34"/>
      <c r="R40" s="35"/>
      <c r="S40" s="35"/>
    </row>
    <row r="41" s="25" customFormat="1" spans="1:19">
      <c r="A41" s="29"/>
      <c r="C41" s="24"/>
      <c r="D41" s="30"/>
      <c r="E41" s="24"/>
      <c r="F41" s="31"/>
      <c r="G41" s="32"/>
      <c r="H41" s="33"/>
      <c r="I41" s="32"/>
      <c r="J41" s="24"/>
      <c r="K41" s="24"/>
      <c r="L41" s="24"/>
      <c r="M41" s="34"/>
      <c r="N41" s="34"/>
      <c r="O41" s="34"/>
      <c r="P41" s="34"/>
      <c r="Q41" s="34"/>
      <c r="R41" s="35"/>
      <c r="S41" s="35"/>
    </row>
    <row r="42" s="25" customFormat="1" spans="1:19">
      <c r="A42" s="29"/>
      <c r="C42" s="24"/>
      <c r="D42" s="30"/>
      <c r="E42" s="24"/>
      <c r="F42" s="31"/>
      <c r="G42" s="32"/>
      <c r="H42" s="33"/>
      <c r="I42" s="32"/>
      <c r="J42" s="24"/>
      <c r="K42" s="24"/>
      <c r="L42" s="24"/>
      <c r="M42" s="34"/>
      <c r="N42" s="34"/>
      <c r="O42" s="34"/>
      <c r="P42" s="34"/>
      <c r="Q42" s="34"/>
      <c r="R42" s="35"/>
      <c r="S42" s="35"/>
    </row>
    <row r="43" s="25" customFormat="1" spans="1:19">
      <c r="A43" s="29"/>
      <c r="C43" s="24"/>
      <c r="D43" s="30"/>
      <c r="E43" s="24"/>
      <c r="F43" s="31"/>
      <c r="G43" s="32"/>
      <c r="H43" s="33"/>
      <c r="I43" s="32"/>
      <c r="J43" s="24"/>
      <c r="K43" s="24"/>
      <c r="L43" s="24"/>
      <c r="M43" s="34"/>
      <c r="N43" s="34"/>
      <c r="O43" s="34"/>
      <c r="P43" s="34"/>
      <c r="Q43" s="34"/>
      <c r="R43" s="35"/>
      <c r="S43" s="35"/>
    </row>
    <row r="44" s="25" customFormat="1" spans="1:19">
      <c r="A44" s="29"/>
      <c r="C44" s="24"/>
      <c r="D44" s="30"/>
      <c r="E44" s="24"/>
      <c r="F44" s="31"/>
      <c r="G44" s="32"/>
      <c r="H44" s="33"/>
      <c r="I44" s="32"/>
      <c r="J44" s="24"/>
      <c r="K44" s="24"/>
      <c r="L44" s="24"/>
      <c r="M44" s="34"/>
      <c r="N44" s="34"/>
      <c r="O44" s="34"/>
      <c r="P44" s="34"/>
      <c r="Q44" s="34"/>
      <c r="R44" s="35"/>
      <c r="S44" s="35"/>
    </row>
    <row r="45" s="25" customFormat="1" spans="1:19">
      <c r="A45" s="29"/>
      <c r="C45" s="24"/>
      <c r="D45" s="30"/>
      <c r="E45" s="24"/>
      <c r="F45" s="31"/>
      <c r="G45" s="32"/>
      <c r="H45" s="33"/>
      <c r="I45" s="32"/>
      <c r="J45" s="24"/>
      <c r="K45" s="24"/>
      <c r="L45" s="24"/>
      <c r="M45" s="34"/>
      <c r="N45" s="34"/>
      <c r="O45" s="34"/>
      <c r="P45" s="34"/>
      <c r="Q45" s="34"/>
      <c r="R45" s="35"/>
      <c r="S45" s="35"/>
    </row>
    <row r="46" s="25" customFormat="1" spans="1:19">
      <c r="A46" s="29"/>
      <c r="C46" s="24"/>
      <c r="D46" s="30"/>
      <c r="E46" s="24"/>
      <c r="F46" s="31"/>
      <c r="G46" s="32"/>
      <c r="H46" s="33"/>
      <c r="I46" s="32"/>
      <c r="J46" s="24"/>
      <c r="K46" s="24"/>
      <c r="L46" s="24"/>
      <c r="M46" s="34"/>
      <c r="N46" s="34"/>
      <c r="O46" s="34"/>
      <c r="P46" s="34"/>
      <c r="Q46" s="34"/>
      <c r="R46" s="35"/>
      <c r="S46" s="35"/>
    </row>
    <row r="47" s="25" customFormat="1" spans="1:19">
      <c r="A47" s="29"/>
      <c r="C47" s="24"/>
      <c r="D47" s="30"/>
      <c r="E47" s="24"/>
      <c r="F47" s="31"/>
      <c r="G47" s="32"/>
      <c r="H47" s="33"/>
      <c r="I47" s="32"/>
      <c r="J47" s="24"/>
      <c r="K47" s="24"/>
      <c r="L47" s="24"/>
      <c r="M47" s="34"/>
      <c r="N47" s="34"/>
      <c r="O47" s="34"/>
      <c r="P47" s="34"/>
      <c r="Q47" s="34"/>
      <c r="R47" s="35"/>
      <c r="S47" s="35"/>
    </row>
    <row r="48" s="25" customFormat="1" spans="1:19">
      <c r="A48" s="29"/>
      <c r="C48" s="24"/>
      <c r="D48" s="30"/>
      <c r="E48" s="24"/>
      <c r="F48" s="31"/>
      <c r="G48" s="32"/>
      <c r="H48" s="33"/>
      <c r="I48" s="32"/>
      <c r="J48" s="24"/>
      <c r="K48" s="24"/>
      <c r="L48" s="24"/>
      <c r="M48" s="34"/>
      <c r="N48" s="34"/>
      <c r="O48" s="34"/>
      <c r="P48" s="34"/>
      <c r="Q48" s="34"/>
      <c r="R48" s="35"/>
      <c r="S48" s="35"/>
    </row>
    <row r="49" s="25" customFormat="1" spans="1:19">
      <c r="A49" s="29"/>
      <c r="C49" s="24"/>
      <c r="D49" s="30"/>
      <c r="E49" s="24"/>
      <c r="F49" s="31"/>
      <c r="G49" s="32"/>
      <c r="H49" s="33"/>
      <c r="I49" s="32"/>
      <c r="J49" s="24"/>
      <c r="K49" s="24"/>
      <c r="L49" s="24"/>
      <c r="M49" s="34"/>
      <c r="N49" s="34"/>
      <c r="O49" s="34"/>
      <c r="P49" s="34"/>
      <c r="Q49" s="34"/>
      <c r="R49" s="35"/>
      <c r="S49" s="35"/>
    </row>
    <row r="50" s="25" customFormat="1" spans="1:19">
      <c r="A50" s="29"/>
      <c r="C50" s="24"/>
      <c r="D50" s="30"/>
      <c r="E50" s="24"/>
      <c r="F50" s="31"/>
      <c r="G50" s="32"/>
      <c r="H50" s="33"/>
      <c r="I50" s="32"/>
      <c r="J50" s="24"/>
      <c r="K50" s="24"/>
      <c r="L50" s="24"/>
      <c r="M50" s="34"/>
      <c r="N50" s="34"/>
      <c r="O50" s="34"/>
      <c r="P50" s="34"/>
      <c r="Q50" s="34"/>
      <c r="R50" s="35"/>
      <c r="S50" s="35"/>
    </row>
    <row r="51" s="25" customFormat="1" spans="1:19">
      <c r="A51" s="29"/>
      <c r="C51" s="24"/>
      <c r="D51" s="30"/>
      <c r="E51" s="24"/>
      <c r="F51" s="31"/>
      <c r="G51" s="32"/>
      <c r="H51" s="33"/>
      <c r="I51" s="32"/>
      <c r="J51" s="24"/>
      <c r="K51" s="24"/>
      <c r="L51" s="24"/>
      <c r="M51" s="34"/>
      <c r="N51" s="34"/>
      <c r="O51" s="34"/>
      <c r="P51" s="34"/>
      <c r="Q51" s="34"/>
      <c r="R51" s="35"/>
      <c r="S51" s="35"/>
    </row>
    <row r="52" s="25" customFormat="1" spans="1:19">
      <c r="A52" s="29"/>
      <c r="C52" s="24"/>
      <c r="D52" s="30"/>
      <c r="E52" s="24"/>
      <c r="F52" s="31"/>
      <c r="G52" s="32"/>
      <c r="H52" s="33"/>
      <c r="I52" s="32"/>
      <c r="J52" s="24"/>
      <c r="K52" s="24"/>
      <c r="L52" s="24"/>
      <c r="M52" s="34"/>
      <c r="N52" s="34"/>
      <c r="O52" s="34"/>
      <c r="P52" s="34"/>
      <c r="Q52" s="34"/>
      <c r="R52" s="35"/>
      <c r="S52" s="35"/>
    </row>
    <row r="53" s="25" customFormat="1" spans="1:19">
      <c r="A53" s="29"/>
      <c r="C53" s="24"/>
      <c r="D53" s="30"/>
      <c r="E53" s="24"/>
      <c r="F53" s="31"/>
      <c r="G53" s="32"/>
      <c r="H53" s="33"/>
      <c r="I53" s="32"/>
      <c r="J53" s="24"/>
      <c r="K53" s="24"/>
      <c r="L53" s="24"/>
      <c r="M53" s="34"/>
      <c r="N53" s="34"/>
      <c r="O53" s="34"/>
      <c r="P53" s="34"/>
      <c r="Q53" s="34"/>
      <c r="R53" s="35"/>
      <c r="S53" s="35"/>
    </row>
    <row r="54" s="25" customFormat="1" spans="1:19">
      <c r="A54" s="29"/>
      <c r="C54" s="24"/>
      <c r="D54" s="30"/>
      <c r="E54" s="24"/>
      <c r="F54" s="31"/>
      <c r="G54" s="32"/>
      <c r="H54" s="33"/>
      <c r="I54" s="32"/>
      <c r="J54" s="24"/>
      <c r="K54" s="24"/>
      <c r="L54" s="24"/>
      <c r="M54" s="34"/>
      <c r="N54" s="34"/>
      <c r="O54" s="34"/>
      <c r="P54" s="34"/>
      <c r="Q54" s="34"/>
      <c r="R54" s="35"/>
      <c r="S54" s="35"/>
    </row>
    <row r="55" s="25" customFormat="1" spans="1:19">
      <c r="A55" s="29"/>
      <c r="C55" s="24"/>
      <c r="D55" s="30"/>
      <c r="E55" s="24"/>
      <c r="F55" s="31"/>
      <c r="G55" s="32"/>
      <c r="H55" s="33"/>
      <c r="I55" s="32"/>
      <c r="J55" s="24"/>
      <c r="K55" s="24"/>
      <c r="L55" s="24"/>
      <c r="M55" s="34"/>
      <c r="N55" s="34"/>
      <c r="O55" s="34"/>
      <c r="P55" s="34"/>
      <c r="Q55" s="34"/>
      <c r="R55" s="35"/>
      <c r="S55" s="35"/>
    </row>
    <row r="56" s="25" customFormat="1" spans="1:19">
      <c r="A56" s="29"/>
      <c r="C56" s="24"/>
      <c r="D56" s="30"/>
      <c r="E56" s="24"/>
      <c r="F56" s="31"/>
      <c r="G56" s="32"/>
      <c r="H56" s="33"/>
      <c r="I56" s="32"/>
      <c r="J56" s="24"/>
      <c r="K56" s="24"/>
      <c r="L56" s="24"/>
      <c r="M56" s="34"/>
      <c r="N56" s="34"/>
      <c r="O56" s="34"/>
      <c r="P56" s="34"/>
      <c r="Q56" s="34"/>
      <c r="R56" s="35"/>
      <c r="S56" s="35"/>
    </row>
    <row r="57" s="25" customFormat="1" spans="1:19">
      <c r="A57" s="29"/>
      <c r="C57" s="24"/>
      <c r="D57" s="30"/>
      <c r="E57" s="24"/>
      <c r="F57" s="31"/>
      <c r="G57" s="32"/>
      <c r="H57" s="33"/>
      <c r="I57" s="32"/>
      <c r="J57" s="24"/>
      <c r="K57" s="24"/>
      <c r="L57" s="24"/>
      <c r="M57" s="34"/>
      <c r="N57" s="34"/>
      <c r="O57" s="34"/>
      <c r="P57" s="34"/>
      <c r="Q57" s="34"/>
      <c r="R57" s="35"/>
      <c r="S57" s="35"/>
    </row>
    <row r="58" s="25" customFormat="1" spans="1:19">
      <c r="A58" s="29"/>
      <c r="C58" s="24"/>
      <c r="D58" s="30"/>
      <c r="E58" s="24"/>
      <c r="F58" s="31"/>
      <c r="G58" s="32"/>
      <c r="H58" s="33"/>
      <c r="I58" s="32"/>
      <c r="J58" s="24"/>
      <c r="K58" s="24"/>
      <c r="L58" s="24"/>
      <c r="M58" s="34"/>
      <c r="N58" s="34"/>
      <c r="O58" s="34"/>
      <c r="P58" s="34"/>
      <c r="Q58" s="34"/>
      <c r="R58" s="35"/>
      <c r="S58" s="35"/>
    </row>
    <row r="59" s="25" customFormat="1" spans="1:19">
      <c r="A59" s="29"/>
      <c r="C59" s="24"/>
      <c r="D59" s="30"/>
      <c r="E59" s="24"/>
      <c r="F59" s="31"/>
      <c r="G59" s="32"/>
      <c r="H59" s="33"/>
      <c r="I59" s="32"/>
      <c r="J59" s="24"/>
      <c r="K59" s="24"/>
      <c r="L59" s="24"/>
      <c r="M59" s="34"/>
      <c r="N59" s="34"/>
      <c r="O59" s="34"/>
      <c r="P59" s="34"/>
      <c r="Q59" s="34"/>
      <c r="R59" s="35"/>
      <c r="S59" s="35"/>
    </row>
    <row r="60" s="25" customFormat="1" spans="1:19">
      <c r="A60" s="29"/>
      <c r="C60" s="24"/>
      <c r="D60" s="30"/>
      <c r="E60" s="24"/>
      <c r="F60" s="31"/>
      <c r="G60" s="32"/>
      <c r="H60" s="33"/>
      <c r="I60" s="32"/>
      <c r="J60" s="24"/>
      <c r="K60" s="24"/>
      <c r="L60" s="24"/>
      <c r="M60" s="34"/>
      <c r="N60" s="34"/>
      <c r="O60" s="34"/>
      <c r="P60" s="34"/>
      <c r="Q60" s="34"/>
      <c r="R60" s="35"/>
      <c r="S60" s="35"/>
    </row>
    <row r="61" s="25" customFormat="1" spans="1:19">
      <c r="A61" s="29"/>
      <c r="C61" s="24"/>
      <c r="D61" s="30"/>
      <c r="E61" s="24"/>
      <c r="F61" s="31"/>
      <c r="G61" s="32"/>
      <c r="H61" s="33"/>
      <c r="I61" s="32"/>
      <c r="J61" s="24"/>
      <c r="K61" s="24"/>
      <c r="L61" s="24"/>
      <c r="M61" s="34"/>
      <c r="N61" s="34"/>
      <c r="O61" s="34"/>
      <c r="P61" s="34"/>
      <c r="Q61" s="34"/>
      <c r="R61" s="35"/>
      <c r="S61" s="35"/>
    </row>
    <row r="62" s="25" customFormat="1" spans="1:19">
      <c r="A62" s="29"/>
      <c r="C62" s="24"/>
      <c r="D62" s="30"/>
      <c r="E62" s="24"/>
      <c r="F62" s="31"/>
      <c r="G62" s="32"/>
      <c r="H62" s="33"/>
      <c r="I62" s="32"/>
      <c r="J62" s="24"/>
      <c r="K62" s="24"/>
      <c r="L62" s="24"/>
      <c r="M62" s="34"/>
      <c r="N62" s="34"/>
      <c r="O62" s="34"/>
      <c r="P62" s="34"/>
      <c r="Q62" s="34"/>
      <c r="R62" s="35"/>
      <c r="S62" s="35"/>
    </row>
    <row r="63" s="25" customFormat="1" spans="1:19">
      <c r="A63" s="29"/>
      <c r="C63" s="24"/>
      <c r="D63" s="30"/>
      <c r="E63" s="24"/>
      <c r="F63" s="31"/>
      <c r="G63" s="32"/>
      <c r="H63" s="33"/>
      <c r="I63" s="32"/>
      <c r="J63" s="24"/>
      <c r="K63" s="24"/>
      <c r="L63" s="24"/>
      <c r="M63" s="34"/>
      <c r="N63" s="34"/>
      <c r="O63" s="34"/>
      <c r="P63" s="34"/>
      <c r="Q63" s="34"/>
      <c r="R63" s="35"/>
      <c r="S63" s="35"/>
    </row>
    <row r="64" s="25" customFormat="1" spans="1:19">
      <c r="A64" s="29"/>
      <c r="C64" s="24"/>
      <c r="D64" s="30"/>
      <c r="E64" s="24"/>
      <c r="F64" s="31"/>
      <c r="G64" s="32"/>
      <c r="H64" s="33"/>
      <c r="I64" s="32"/>
      <c r="J64" s="24"/>
      <c r="K64" s="24"/>
      <c r="L64" s="24"/>
      <c r="M64" s="34"/>
      <c r="N64" s="34"/>
      <c r="O64" s="34"/>
      <c r="P64" s="34"/>
      <c r="Q64" s="34"/>
      <c r="R64" s="35"/>
      <c r="S64" s="35"/>
    </row>
    <row r="65" s="25" customFormat="1" spans="1:19">
      <c r="A65" s="29"/>
      <c r="C65" s="24"/>
      <c r="D65" s="30"/>
      <c r="E65" s="24"/>
      <c r="F65" s="31"/>
      <c r="G65" s="32"/>
      <c r="H65" s="33"/>
      <c r="I65" s="32"/>
      <c r="J65" s="24"/>
      <c r="K65" s="24"/>
      <c r="L65" s="24"/>
      <c r="M65" s="34"/>
      <c r="N65" s="34"/>
      <c r="O65" s="34"/>
      <c r="P65" s="34"/>
      <c r="Q65" s="34"/>
      <c r="R65" s="35"/>
      <c r="S65" s="35"/>
    </row>
    <row r="66" s="25" customFormat="1" spans="1:19">
      <c r="A66" s="29"/>
      <c r="C66" s="24"/>
      <c r="D66" s="30"/>
      <c r="E66" s="24"/>
      <c r="F66" s="31"/>
      <c r="G66" s="32"/>
      <c r="H66" s="33"/>
      <c r="I66" s="32"/>
      <c r="J66" s="24"/>
      <c r="K66" s="24"/>
      <c r="L66" s="24"/>
      <c r="M66" s="34"/>
      <c r="N66" s="34"/>
      <c r="O66" s="34"/>
      <c r="P66" s="34"/>
      <c r="Q66" s="34"/>
      <c r="R66" s="35"/>
      <c r="S66" s="35"/>
    </row>
    <row r="67" s="25" customFormat="1" spans="1:19">
      <c r="A67" s="29"/>
      <c r="C67" s="24"/>
      <c r="D67" s="30"/>
      <c r="E67" s="24"/>
      <c r="F67" s="31"/>
      <c r="G67" s="32"/>
      <c r="H67" s="33"/>
      <c r="I67" s="32"/>
      <c r="J67" s="24"/>
      <c r="K67" s="24"/>
      <c r="L67" s="24"/>
      <c r="M67" s="34"/>
      <c r="N67" s="34"/>
      <c r="O67" s="34"/>
      <c r="P67" s="34"/>
      <c r="Q67" s="34"/>
      <c r="R67" s="35"/>
      <c r="S67" s="35"/>
    </row>
    <row r="68" s="25" customFormat="1" spans="1:19">
      <c r="A68" s="29"/>
      <c r="C68" s="24"/>
      <c r="D68" s="30"/>
      <c r="E68" s="24"/>
      <c r="F68" s="31"/>
      <c r="G68" s="32"/>
      <c r="H68" s="33"/>
      <c r="I68" s="32"/>
      <c r="J68" s="24"/>
      <c r="K68" s="24"/>
      <c r="L68" s="24"/>
      <c r="M68" s="34"/>
      <c r="N68" s="34"/>
      <c r="O68" s="34"/>
      <c r="P68" s="34"/>
      <c r="Q68" s="34"/>
      <c r="R68" s="35"/>
      <c r="S68" s="35"/>
    </row>
    <row r="69" s="25" customFormat="1" spans="1:19">
      <c r="A69" s="29"/>
      <c r="C69" s="24"/>
      <c r="D69" s="30"/>
      <c r="E69" s="24"/>
      <c r="F69" s="31"/>
      <c r="G69" s="32"/>
      <c r="H69" s="33"/>
      <c r="I69" s="32"/>
      <c r="J69" s="24"/>
      <c r="K69" s="24"/>
      <c r="L69" s="24"/>
      <c r="M69" s="34"/>
      <c r="N69" s="34"/>
      <c r="O69" s="34"/>
      <c r="P69" s="34"/>
      <c r="Q69" s="34"/>
      <c r="R69" s="35"/>
      <c r="S69" s="35"/>
    </row>
    <row r="70" s="25" customFormat="1" spans="1:19">
      <c r="A70" s="29"/>
      <c r="C70" s="24"/>
      <c r="D70" s="30"/>
      <c r="E70" s="24"/>
      <c r="F70" s="31"/>
      <c r="G70" s="32"/>
      <c r="H70" s="33"/>
      <c r="I70" s="32"/>
      <c r="J70" s="24"/>
      <c r="K70" s="24"/>
      <c r="L70" s="24"/>
      <c r="M70" s="34"/>
      <c r="N70" s="34"/>
      <c r="O70" s="34"/>
      <c r="P70" s="34"/>
      <c r="Q70" s="34"/>
      <c r="R70" s="35"/>
      <c r="S70" s="35"/>
    </row>
    <row r="71" s="25" customFormat="1" spans="1:19">
      <c r="A71" s="29"/>
      <c r="C71" s="24"/>
      <c r="D71" s="30"/>
      <c r="E71" s="24"/>
      <c r="F71" s="31"/>
      <c r="G71" s="32"/>
      <c r="H71" s="33"/>
      <c r="I71" s="32"/>
      <c r="J71" s="24"/>
      <c r="K71" s="24"/>
      <c r="L71" s="24"/>
      <c r="M71" s="34"/>
      <c r="N71" s="34"/>
      <c r="O71" s="34"/>
      <c r="P71" s="34"/>
      <c r="Q71" s="34"/>
      <c r="R71" s="35"/>
      <c r="S71" s="35"/>
    </row>
    <row r="72" s="25" customFormat="1" spans="1:19">
      <c r="A72" s="29"/>
      <c r="C72" s="24"/>
      <c r="D72" s="30"/>
      <c r="E72" s="24"/>
      <c r="F72" s="31"/>
      <c r="G72" s="32"/>
      <c r="H72" s="33"/>
      <c r="I72" s="32"/>
      <c r="J72" s="24"/>
      <c r="K72" s="24"/>
      <c r="L72" s="24"/>
      <c r="M72" s="34"/>
      <c r="N72" s="34"/>
      <c r="O72" s="34"/>
      <c r="P72" s="34"/>
      <c r="Q72" s="34"/>
      <c r="R72" s="35"/>
      <c r="S72" s="35"/>
    </row>
    <row r="73" s="25" customFormat="1" spans="1:19">
      <c r="A73" s="29"/>
      <c r="C73" s="24"/>
      <c r="D73" s="30"/>
      <c r="E73" s="24"/>
      <c r="F73" s="31"/>
      <c r="G73" s="32"/>
      <c r="H73" s="33"/>
      <c r="I73" s="32"/>
      <c r="J73" s="24"/>
      <c r="K73" s="24"/>
      <c r="L73" s="24"/>
      <c r="M73" s="34"/>
      <c r="N73" s="34"/>
      <c r="O73" s="34"/>
      <c r="P73" s="34"/>
      <c r="Q73" s="34"/>
      <c r="R73" s="35"/>
      <c r="S73" s="35"/>
    </row>
    <row r="74" s="25" customFormat="1" spans="1:19">
      <c r="A74" s="29"/>
      <c r="C74" s="24"/>
      <c r="D74" s="30"/>
      <c r="E74" s="24"/>
      <c r="F74" s="31"/>
      <c r="G74" s="32"/>
      <c r="H74" s="33"/>
      <c r="I74" s="32"/>
      <c r="J74" s="24"/>
      <c r="K74" s="24"/>
      <c r="L74" s="24"/>
      <c r="M74" s="34"/>
      <c r="N74" s="34"/>
      <c r="O74" s="34"/>
      <c r="P74" s="34"/>
      <c r="Q74" s="34"/>
      <c r="R74" s="35"/>
      <c r="S74" s="35"/>
    </row>
    <row r="75" s="25" customFormat="1" spans="1:19">
      <c r="A75" s="29"/>
      <c r="C75" s="24"/>
      <c r="D75" s="30"/>
      <c r="E75" s="24"/>
      <c r="F75" s="31"/>
      <c r="G75" s="32"/>
      <c r="H75" s="33"/>
      <c r="I75" s="32"/>
      <c r="J75" s="24"/>
      <c r="K75" s="24"/>
      <c r="L75" s="24"/>
      <c r="M75" s="34"/>
      <c r="N75" s="34"/>
      <c r="O75" s="34"/>
      <c r="P75" s="34"/>
      <c r="Q75" s="34"/>
      <c r="R75" s="35"/>
      <c r="S75" s="35"/>
    </row>
    <row r="76" s="25" customFormat="1" spans="1:19">
      <c r="A76" s="29"/>
      <c r="C76" s="24"/>
      <c r="D76" s="30"/>
      <c r="E76" s="24"/>
      <c r="F76" s="31"/>
      <c r="G76" s="32"/>
      <c r="H76" s="33"/>
      <c r="I76" s="32"/>
      <c r="J76" s="24"/>
      <c r="K76" s="24"/>
      <c r="L76" s="24"/>
      <c r="M76" s="34"/>
      <c r="N76" s="34"/>
      <c r="O76" s="34"/>
      <c r="P76" s="34"/>
      <c r="Q76" s="34"/>
      <c r="R76" s="35"/>
      <c r="S76" s="35"/>
    </row>
    <row r="77" s="25" customFormat="1" spans="1:19">
      <c r="A77" s="29"/>
      <c r="C77" s="24"/>
      <c r="D77" s="30"/>
      <c r="E77" s="24"/>
      <c r="F77" s="31"/>
      <c r="G77" s="32"/>
      <c r="H77" s="33"/>
      <c r="I77" s="32"/>
      <c r="J77" s="24"/>
      <c r="K77" s="24"/>
      <c r="L77" s="24"/>
      <c r="M77" s="34"/>
      <c r="N77" s="34"/>
      <c r="O77" s="34"/>
      <c r="P77" s="34"/>
      <c r="Q77" s="34"/>
      <c r="R77" s="35"/>
      <c r="S77" s="35"/>
    </row>
    <row r="78" s="25" customFormat="1" spans="1:19">
      <c r="A78" s="29"/>
      <c r="C78" s="24"/>
      <c r="D78" s="30"/>
      <c r="E78" s="24"/>
      <c r="F78" s="31"/>
      <c r="G78" s="32"/>
      <c r="H78" s="33"/>
      <c r="I78" s="32"/>
      <c r="J78" s="24"/>
      <c r="K78" s="24"/>
      <c r="L78" s="24"/>
      <c r="M78" s="34"/>
      <c r="N78" s="34"/>
      <c r="O78" s="34"/>
      <c r="P78" s="34"/>
      <c r="Q78" s="34"/>
      <c r="R78" s="35"/>
      <c r="S78" s="35"/>
    </row>
    <row r="79" s="25" customFormat="1" spans="1:19">
      <c r="A79" s="29"/>
      <c r="C79" s="24"/>
      <c r="D79" s="30"/>
      <c r="E79" s="24"/>
      <c r="F79" s="31"/>
      <c r="G79" s="32"/>
      <c r="H79" s="33"/>
      <c r="I79" s="32"/>
      <c r="J79" s="24"/>
      <c r="K79" s="24"/>
      <c r="L79" s="24"/>
      <c r="M79" s="34"/>
      <c r="N79" s="34"/>
      <c r="O79" s="34"/>
      <c r="P79" s="34"/>
      <c r="Q79" s="34"/>
      <c r="R79" s="35"/>
      <c r="S79" s="35"/>
    </row>
    <row r="80" s="25" customFormat="1" spans="1:19">
      <c r="A80" s="29"/>
      <c r="C80" s="24"/>
      <c r="D80" s="30"/>
      <c r="E80" s="24"/>
      <c r="F80" s="31"/>
      <c r="G80" s="32"/>
      <c r="H80" s="33"/>
      <c r="I80" s="32"/>
      <c r="J80" s="24"/>
      <c r="K80" s="24"/>
      <c r="L80" s="24"/>
      <c r="M80" s="34"/>
      <c r="N80" s="34"/>
      <c r="O80" s="34"/>
      <c r="P80" s="34"/>
      <c r="Q80" s="34"/>
      <c r="R80" s="35"/>
      <c r="S80" s="35"/>
    </row>
    <row r="81" s="25" customFormat="1" spans="1:19">
      <c r="A81" s="29"/>
      <c r="C81" s="24"/>
      <c r="D81" s="30"/>
      <c r="E81" s="24"/>
      <c r="F81" s="31"/>
      <c r="G81" s="32"/>
      <c r="H81" s="33"/>
      <c r="I81" s="32"/>
      <c r="J81" s="24"/>
      <c r="K81" s="24"/>
      <c r="L81" s="24"/>
      <c r="M81" s="34"/>
      <c r="N81" s="34"/>
      <c r="O81" s="34"/>
      <c r="P81" s="34"/>
      <c r="Q81" s="34"/>
      <c r="R81" s="35"/>
      <c r="S81" s="35"/>
    </row>
    <row r="82" s="25" customFormat="1" spans="1:19">
      <c r="A82" s="29"/>
      <c r="C82" s="24"/>
      <c r="D82" s="30"/>
      <c r="E82" s="24"/>
      <c r="F82" s="31"/>
      <c r="G82" s="32"/>
      <c r="H82" s="33"/>
      <c r="I82" s="32"/>
      <c r="J82" s="24"/>
      <c r="K82" s="24"/>
      <c r="L82" s="24"/>
      <c r="M82" s="34"/>
      <c r="N82" s="34"/>
      <c r="O82" s="34"/>
      <c r="P82" s="34"/>
      <c r="Q82" s="34"/>
      <c r="R82" s="35"/>
      <c r="S82" s="35"/>
    </row>
    <row r="83" s="25" customFormat="1" spans="1:19">
      <c r="A83" s="29"/>
      <c r="C83" s="24"/>
      <c r="D83" s="30"/>
      <c r="E83" s="24"/>
      <c r="F83" s="31"/>
      <c r="G83" s="32"/>
      <c r="H83" s="33"/>
      <c r="I83" s="32"/>
      <c r="J83" s="24"/>
      <c r="K83" s="24"/>
      <c r="L83" s="24"/>
      <c r="M83" s="34"/>
      <c r="N83" s="34"/>
      <c r="O83" s="34"/>
      <c r="P83" s="34"/>
      <c r="Q83" s="34"/>
      <c r="R83" s="35"/>
      <c r="S83" s="35"/>
    </row>
    <row r="84" s="25" customFormat="1" spans="1:19">
      <c r="A84" s="29"/>
      <c r="C84" s="24"/>
      <c r="D84" s="30"/>
      <c r="E84" s="24"/>
      <c r="F84" s="31"/>
      <c r="G84" s="32"/>
      <c r="H84" s="33"/>
      <c r="I84" s="32"/>
      <c r="J84" s="24"/>
      <c r="K84" s="24"/>
      <c r="L84" s="24"/>
      <c r="M84" s="34"/>
      <c r="N84" s="34"/>
      <c r="O84" s="34"/>
      <c r="P84" s="34"/>
      <c r="Q84" s="34"/>
      <c r="R84" s="35"/>
      <c r="S84" s="35"/>
    </row>
    <row r="85" s="25" customFormat="1" spans="1:19">
      <c r="A85" s="29"/>
      <c r="C85" s="24"/>
      <c r="D85" s="30"/>
      <c r="E85" s="24"/>
      <c r="F85" s="31"/>
      <c r="G85" s="32"/>
      <c r="H85" s="33"/>
      <c r="I85" s="32"/>
      <c r="J85" s="24"/>
      <c r="K85" s="24"/>
      <c r="L85" s="24"/>
      <c r="M85" s="34"/>
      <c r="N85" s="34"/>
      <c r="O85" s="34"/>
      <c r="P85" s="34"/>
      <c r="Q85" s="34"/>
      <c r="R85" s="35"/>
      <c r="S85" s="35"/>
    </row>
    <row r="86" s="25" customFormat="1" spans="1:19">
      <c r="A86" s="29"/>
      <c r="C86" s="24"/>
      <c r="D86" s="30"/>
      <c r="E86" s="24"/>
      <c r="F86" s="31"/>
      <c r="G86" s="32"/>
      <c r="H86" s="33"/>
      <c r="I86" s="32"/>
      <c r="J86" s="24"/>
      <c r="K86" s="24"/>
      <c r="L86" s="24"/>
      <c r="M86" s="34"/>
      <c r="N86" s="34"/>
      <c r="O86" s="34"/>
      <c r="P86" s="34"/>
      <c r="Q86" s="34"/>
      <c r="R86" s="35"/>
      <c r="S86" s="35"/>
    </row>
    <row r="87" s="25" customFormat="1" spans="1:19">
      <c r="A87" s="29"/>
      <c r="C87" s="24"/>
      <c r="D87" s="30"/>
      <c r="E87" s="24"/>
      <c r="F87" s="31"/>
      <c r="G87" s="32"/>
      <c r="H87" s="33"/>
      <c r="I87" s="32"/>
      <c r="J87" s="24"/>
      <c r="K87" s="24"/>
      <c r="L87" s="24"/>
      <c r="M87" s="34"/>
      <c r="N87" s="34"/>
      <c r="O87" s="34"/>
      <c r="P87" s="34"/>
      <c r="Q87" s="34"/>
      <c r="R87" s="35"/>
      <c r="S87" s="35"/>
    </row>
    <row r="88" s="25" customFormat="1" spans="1:19">
      <c r="A88" s="29"/>
      <c r="C88" s="24"/>
      <c r="D88" s="30"/>
      <c r="E88" s="24"/>
      <c r="F88" s="31"/>
      <c r="G88" s="32"/>
      <c r="H88" s="33"/>
      <c r="I88" s="32"/>
      <c r="J88" s="24"/>
      <c r="K88" s="24"/>
      <c r="L88" s="24"/>
      <c r="M88" s="34"/>
      <c r="N88" s="34"/>
      <c r="O88" s="34"/>
      <c r="P88" s="34"/>
      <c r="Q88" s="34"/>
      <c r="R88" s="35"/>
      <c r="S88" s="35"/>
    </row>
    <row r="89" s="25" customFormat="1" spans="1:19">
      <c r="A89" s="29"/>
      <c r="C89" s="24"/>
      <c r="D89" s="30"/>
      <c r="E89" s="24"/>
      <c r="F89" s="31"/>
      <c r="G89" s="32"/>
      <c r="H89" s="33"/>
      <c r="I89" s="32"/>
      <c r="J89" s="24"/>
      <c r="K89" s="24"/>
      <c r="L89" s="24"/>
      <c r="M89" s="34"/>
      <c r="N89" s="34"/>
      <c r="O89" s="34"/>
      <c r="P89" s="34"/>
      <c r="Q89" s="34"/>
      <c r="R89" s="35"/>
      <c r="S89" s="35"/>
    </row>
    <row r="90" s="25" customFormat="1" spans="1:19">
      <c r="A90" s="29"/>
      <c r="C90" s="24"/>
      <c r="D90" s="30"/>
      <c r="E90" s="24"/>
      <c r="F90" s="31"/>
      <c r="G90" s="32"/>
      <c r="H90" s="33"/>
      <c r="I90" s="32"/>
      <c r="J90" s="24"/>
      <c r="K90" s="24"/>
      <c r="L90" s="24"/>
      <c r="M90" s="34"/>
      <c r="N90" s="34"/>
      <c r="O90" s="34"/>
      <c r="P90" s="34"/>
      <c r="Q90" s="34"/>
      <c r="R90" s="35"/>
      <c r="S90" s="35"/>
    </row>
    <row r="91" s="25" customFormat="1" spans="1:19">
      <c r="A91" s="29"/>
      <c r="C91" s="24"/>
      <c r="D91" s="30"/>
      <c r="E91" s="24"/>
      <c r="F91" s="31"/>
      <c r="G91" s="32"/>
      <c r="H91" s="33"/>
      <c r="I91" s="32"/>
      <c r="J91" s="24"/>
      <c r="K91" s="24"/>
      <c r="L91" s="24"/>
      <c r="M91" s="34"/>
      <c r="N91" s="34"/>
      <c r="O91" s="34"/>
      <c r="P91" s="34"/>
      <c r="Q91" s="34"/>
      <c r="R91" s="35"/>
      <c r="S91" s="35"/>
    </row>
    <row r="92" s="25" customFormat="1" spans="1:19">
      <c r="A92" s="29"/>
      <c r="C92" s="24"/>
      <c r="D92" s="30"/>
      <c r="E92" s="24"/>
      <c r="F92" s="31"/>
      <c r="G92" s="32"/>
      <c r="H92" s="33"/>
      <c r="I92" s="32"/>
      <c r="J92" s="24"/>
      <c r="K92" s="24"/>
      <c r="L92" s="24"/>
      <c r="M92" s="34"/>
      <c r="N92" s="34"/>
      <c r="O92" s="34"/>
      <c r="P92" s="34"/>
      <c r="Q92" s="34"/>
      <c r="R92" s="35"/>
      <c r="S92" s="35"/>
    </row>
    <row r="93" s="25" customFormat="1" spans="1:19">
      <c r="A93" s="29"/>
      <c r="C93" s="24"/>
      <c r="D93" s="30"/>
      <c r="E93" s="24"/>
      <c r="F93" s="31"/>
      <c r="G93" s="32"/>
      <c r="H93" s="33"/>
      <c r="I93" s="32"/>
      <c r="J93" s="24"/>
      <c r="K93" s="24"/>
      <c r="L93" s="24"/>
      <c r="M93" s="34"/>
      <c r="N93" s="34"/>
      <c r="O93" s="34"/>
      <c r="P93" s="34"/>
      <c r="Q93" s="34"/>
      <c r="R93" s="35"/>
      <c r="S93" s="35"/>
    </row>
    <row r="94" s="25" customFormat="1" spans="1:19">
      <c r="A94" s="29"/>
      <c r="C94" s="24"/>
      <c r="D94" s="30"/>
      <c r="E94" s="24"/>
      <c r="F94" s="31"/>
      <c r="G94" s="32"/>
      <c r="H94" s="33"/>
      <c r="I94" s="32"/>
      <c r="J94" s="24"/>
      <c r="K94" s="24"/>
      <c r="L94" s="24"/>
      <c r="M94" s="34"/>
      <c r="N94" s="34"/>
      <c r="O94" s="34"/>
      <c r="P94" s="34"/>
      <c r="Q94" s="34"/>
      <c r="R94" s="35"/>
      <c r="S94" s="35"/>
    </row>
    <row r="95" s="25" customFormat="1" spans="1:19">
      <c r="A95" s="29"/>
      <c r="C95" s="24"/>
      <c r="D95" s="30"/>
      <c r="E95" s="24"/>
      <c r="F95" s="31"/>
      <c r="G95" s="32"/>
      <c r="H95" s="33"/>
      <c r="I95" s="32"/>
      <c r="J95" s="24"/>
      <c r="K95" s="24"/>
      <c r="L95" s="24"/>
      <c r="M95" s="34"/>
      <c r="N95" s="34"/>
      <c r="O95" s="34"/>
      <c r="P95" s="34"/>
      <c r="Q95" s="34"/>
      <c r="R95" s="35"/>
      <c r="S95" s="35"/>
    </row>
    <row r="96" s="25" customFormat="1" spans="1:19">
      <c r="A96" s="29"/>
      <c r="C96" s="24"/>
      <c r="D96" s="30"/>
      <c r="E96" s="24"/>
      <c r="F96" s="31"/>
      <c r="G96" s="32"/>
      <c r="H96" s="33"/>
      <c r="I96" s="32"/>
      <c r="J96" s="24"/>
      <c r="K96" s="24"/>
      <c r="L96" s="24"/>
      <c r="M96" s="34"/>
      <c r="N96" s="34"/>
      <c r="O96" s="34"/>
      <c r="P96" s="34"/>
      <c r="Q96" s="34"/>
      <c r="R96" s="35"/>
      <c r="S96" s="35"/>
    </row>
    <row r="97" s="25" customFormat="1" spans="1:19">
      <c r="A97" s="29"/>
      <c r="C97" s="24"/>
      <c r="D97" s="30"/>
      <c r="E97" s="24"/>
      <c r="F97" s="31"/>
      <c r="G97" s="32"/>
      <c r="H97" s="33"/>
      <c r="I97" s="32"/>
      <c r="J97" s="24"/>
      <c r="K97" s="24"/>
      <c r="L97" s="24"/>
      <c r="M97" s="34"/>
      <c r="N97" s="34"/>
      <c r="O97" s="34"/>
      <c r="P97" s="34"/>
      <c r="Q97" s="34"/>
      <c r="R97" s="35"/>
      <c r="S97" s="35"/>
    </row>
    <row r="98" s="25" customFormat="1" spans="1:19">
      <c r="A98" s="29"/>
      <c r="C98" s="24"/>
      <c r="D98" s="30"/>
      <c r="E98" s="24"/>
      <c r="F98" s="31"/>
      <c r="G98" s="32"/>
      <c r="H98" s="33"/>
      <c r="I98" s="32"/>
      <c r="J98" s="24"/>
      <c r="K98" s="24"/>
      <c r="L98" s="24"/>
      <c r="M98" s="34"/>
      <c r="N98" s="34"/>
      <c r="O98" s="34"/>
      <c r="P98" s="34"/>
      <c r="Q98" s="34"/>
      <c r="R98" s="35"/>
      <c r="S98" s="35"/>
    </row>
    <row r="99" s="25" customFormat="1" spans="1:19">
      <c r="A99" s="29"/>
      <c r="C99" s="24"/>
      <c r="D99" s="30"/>
      <c r="E99" s="24"/>
      <c r="F99" s="31"/>
      <c r="G99" s="32"/>
      <c r="H99" s="33"/>
      <c r="I99" s="32"/>
      <c r="J99" s="24"/>
      <c r="K99" s="24"/>
      <c r="L99" s="24"/>
      <c r="M99" s="34"/>
      <c r="N99" s="34"/>
      <c r="O99" s="34"/>
      <c r="P99" s="34"/>
      <c r="Q99" s="34"/>
      <c r="R99" s="35"/>
      <c r="S99" s="35"/>
    </row>
    <row r="100" s="25" customFormat="1" spans="1:19">
      <c r="A100" s="29"/>
      <c r="C100" s="24"/>
      <c r="D100" s="30"/>
      <c r="E100" s="24"/>
      <c r="F100" s="31"/>
      <c r="G100" s="32"/>
      <c r="H100" s="33"/>
      <c r="I100" s="32"/>
      <c r="J100" s="24"/>
      <c r="K100" s="24"/>
      <c r="L100" s="24"/>
      <c r="M100" s="34"/>
      <c r="N100" s="34"/>
      <c r="O100" s="34"/>
      <c r="P100" s="34"/>
      <c r="Q100" s="34"/>
      <c r="R100" s="35"/>
      <c r="S100" s="35"/>
    </row>
    <row r="101" s="25" customFormat="1" spans="1:19">
      <c r="A101" s="29"/>
      <c r="C101" s="24"/>
      <c r="D101" s="30"/>
      <c r="E101" s="24"/>
      <c r="F101" s="31"/>
      <c r="G101" s="32"/>
      <c r="H101" s="33"/>
      <c r="I101" s="32"/>
      <c r="J101" s="24"/>
      <c r="K101" s="24"/>
      <c r="L101" s="24"/>
      <c r="M101" s="34"/>
      <c r="N101" s="34"/>
      <c r="O101" s="34"/>
      <c r="P101" s="34"/>
      <c r="Q101" s="34"/>
      <c r="R101" s="35"/>
      <c r="S101" s="35"/>
    </row>
    <row r="102" s="25" customFormat="1" spans="1:19">
      <c r="A102" s="29"/>
      <c r="C102" s="24"/>
      <c r="D102" s="30"/>
      <c r="E102" s="24"/>
      <c r="F102" s="31"/>
      <c r="G102" s="32"/>
      <c r="H102" s="33"/>
      <c r="I102" s="32"/>
      <c r="J102" s="24"/>
      <c r="K102" s="24"/>
      <c r="L102" s="24"/>
      <c r="M102" s="34"/>
      <c r="N102" s="34"/>
      <c r="O102" s="34"/>
      <c r="P102" s="34"/>
      <c r="Q102" s="34"/>
      <c r="R102" s="35"/>
      <c r="S102" s="35"/>
    </row>
  </sheetData>
  <sheetProtection formatCells="0" insertHyperlinks="0" autoFilter="0"/>
  <mergeCells count="23">
    <mergeCell ref="A1:B1"/>
    <mergeCell ref="A2:T2"/>
    <mergeCell ref="A4:B4"/>
    <mergeCell ref="H5:Q5"/>
    <mergeCell ref="B11:F11"/>
    <mergeCell ref="B19:F19"/>
    <mergeCell ref="B28:F28"/>
    <mergeCell ref="B31:F31"/>
    <mergeCell ref="A5:A9"/>
    <mergeCell ref="B5:B9"/>
    <mergeCell ref="C5:C9"/>
    <mergeCell ref="D5:D9"/>
    <mergeCell ref="E5:E9"/>
    <mergeCell ref="F5:F9"/>
    <mergeCell ref="G5:G9"/>
    <mergeCell ref="H6:H9"/>
    <mergeCell ref="I6:I9"/>
    <mergeCell ref="R5:R9"/>
    <mergeCell ref="S5:S9"/>
    <mergeCell ref="T5:T9"/>
    <mergeCell ref="J6:K8"/>
    <mergeCell ref="L6:N8"/>
    <mergeCell ref="O6:Q8"/>
  </mergeCells>
  <pageMargins left="0.751388888888889" right="0.751388888888889" top="1" bottom="1" header="0.5" footer="0.5"/>
  <pageSetup paperSize="8" scale="67" orientation="landscape" horizontalDpi="600"/>
  <headerFooter/>
  <rowBreaks count="5" manualBreakCount="5">
    <brk id="14" max="16383" man="1"/>
    <brk id="20" max="16383" man="1"/>
    <brk id="25" max="16383" man="1"/>
    <brk id="29" max="16383" man="1"/>
    <brk id="3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3" workbookViewId="0">
      <selection activeCell="N16" sqref="N16"/>
    </sheetView>
  </sheetViews>
  <sheetFormatPr defaultColWidth="9" defaultRowHeight="14.25" outlineLevelCol="4"/>
  <cols>
    <col min="1" max="1" width="6.975" style="1" customWidth="1"/>
    <col min="2" max="2" width="13.625" style="1" customWidth="1"/>
    <col min="3" max="3" width="22.475" style="4" customWidth="1"/>
    <col min="4" max="4" width="14.25" style="5" customWidth="1"/>
    <col min="5" max="5" width="22.25" style="4" customWidth="1"/>
    <col min="6" max="16378" width="9" style="1"/>
  </cols>
  <sheetData>
    <row r="1" s="1" customFormat="1" spans="3:5">
      <c r="C1" s="4"/>
      <c r="D1" s="5"/>
      <c r="E1" s="4"/>
    </row>
    <row r="2" s="2" customFormat="1" ht="33" customHeight="1" spans="1:5">
      <c r="A2" s="6" t="s">
        <v>242</v>
      </c>
      <c r="B2" s="6"/>
      <c r="C2" s="6"/>
      <c r="D2" s="6"/>
      <c r="E2" s="6"/>
    </row>
    <row r="3" s="3" customFormat="1" ht="30" customHeight="1" spans="1:5">
      <c r="A3" s="7" t="s">
        <v>6</v>
      </c>
      <c r="B3" s="8" t="s">
        <v>243</v>
      </c>
      <c r="C3" s="9" t="s">
        <v>244</v>
      </c>
      <c r="D3" s="8" t="s">
        <v>245</v>
      </c>
      <c r="E3" s="10" t="s">
        <v>246</v>
      </c>
    </row>
    <row r="4" s="3" customFormat="1" ht="30" customHeight="1" spans="1:5">
      <c r="A4" s="7"/>
      <c r="B4" s="8" t="s">
        <v>247</v>
      </c>
      <c r="C4" s="9"/>
      <c r="D4" s="11">
        <f>SUM(D5:D37)</f>
        <v>36</v>
      </c>
      <c r="E4" s="11">
        <f>SUM(E5:E37)</f>
        <v>18840.46</v>
      </c>
    </row>
    <row r="5" s="1" customFormat="1" ht="19" customHeight="1" spans="1:5">
      <c r="A5" s="12">
        <v>1</v>
      </c>
      <c r="B5" s="13" t="s">
        <v>248</v>
      </c>
      <c r="C5" s="14" t="s">
        <v>249</v>
      </c>
      <c r="D5" s="15">
        <v>4</v>
      </c>
      <c r="E5" s="12">
        <v>7000</v>
      </c>
    </row>
    <row r="6" s="1" customFormat="1" ht="30" customHeight="1" spans="1:5">
      <c r="A6" s="16"/>
      <c r="B6" s="13"/>
      <c r="C6" s="14"/>
      <c r="D6" s="17"/>
      <c r="E6" s="16"/>
    </row>
    <row r="7" s="1" customFormat="1" ht="19" customHeight="1" spans="1:5">
      <c r="A7" s="12">
        <v>2</v>
      </c>
      <c r="B7" s="13"/>
      <c r="C7" s="18" t="s">
        <v>250</v>
      </c>
      <c r="D7" s="15">
        <v>1</v>
      </c>
      <c r="E7" s="12">
        <v>2000</v>
      </c>
    </row>
    <row r="8" s="1" customFormat="1" ht="19" customHeight="1" spans="1:5">
      <c r="A8" s="16"/>
      <c r="B8" s="13"/>
      <c r="C8" s="18"/>
      <c r="D8" s="19"/>
      <c r="E8" s="20"/>
    </row>
    <row r="9" s="1" customFormat="1" ht="15" customHeight="1" spans="1:5">
      <c r="A9" s="12">
        <v>3</v>
      </c>
      <c r="B9" s="13"/>
      <c r="C9" s="18"/>
      <c r="D9" s="19"/>
      <c r="E9" s="20"/>
    </row>
    <row r="10" s="1" customFormat="1" ht="33" customHeight="1" spans="1:5">
      <c r="A10" s="16"/>
      <c r="B10" s="13"/>
      <c r="C10" s="21" t="s">
        <v>251</v>
      </c>
      <c r="D10" s="15">
        <v>2</v>
      </c>
      <c r="E10" s="12">
        <v>2000</v>
      </c>
    </row>
    <row r="11" s="1" customFormat="1" ht="10" hidden="1" customHeight="1" spans="1:5">
      <c r="A11" s="12">
        <v>4</v>
      </c>
      <c r="B11" s="13"/>
      <c r="C11" s="21"/>
      <c r="D11" s="17"/>
      <c r="E11" s="16"/>
    </row>
    <row r="12" s="1" customFormat="1" ht="19" customHeight="1" spans="1:5">
      <c r="A12" s="16"/>
      <c r="B12" s="13" t="s">
        <v>248</v>
      </c>
      <c r="C12" s="21" t="s">
        <v>252</v>
      </c>
      <c r="D12" s="15">
        <v>2</v>
      </c>
      <c r="E12" s="12">
        <v>1500</v>
      </c>
    </row>
    <row r="13" s="1" customFormat="1" ht="19" customHeight="1" spans="1:5">
      <c r="A13" s="12">
        <v>5</v>
      </c>
      <c r="B13" s="13"/>
      <c r="C13" s="21"/>
      <c r="D13" s="17"/>
      <c r="E13" s="16"/>
    </row>
    <row r="14" s="1" customFormat="1" ht="19" customHeight="1" spans="1:5">
      <c r="A14" s="16"/>
      <c r="B14" s="13" t="s">
        <v>253</v>
      </c>
      <c r="C14" s="13" t="s">
        <v>254</v>
      </c>
      <c r="D14" s="15">
        <v>1</v>
      </c>
      <c r="E14" s="12">
        <v>96</v>
      </c>
    </row>
    <row r="15" s="1" customFormat="1" ht="19" customHeight="1" spans="1:5">
      <c r="A15" s="12">
        <v>6</v>
      </c>
      <c r="B15" s="13"/>
      <c r="C15" s="13"/>
      <c r="D15" s="17"/>
      <c r="E15" s="16"/>
    </row>
    <row r="16" s="1" customFormat="1" ht="19" customHeight="1" spans="1:5">
      <c r="A16" s="16"/>
      <c r="B16" s="13"/>
      <c r="C16" s="13" t="s">
        <v>255</v>
      </c>
      <c r="D16" s="12">
        <v>2</v>
      </c>
      <c r="E16" s="12">
        <v>223</v>
      </c>
    </row>
    <row r="17" s="1" customFormat="1" ht="17" customHeight="1" spans="1:5">
      <c r="A17" s="12">
        <v>7</v>
      </c>
      <c r="B17" s="13"/>
      <c r="C17" s="13"/>
      <c r="D17" s="20"/>
      <c r="E17" s="20"/>
    </row>
    <row r="18" s="1" customFormat="1" ht="19" hidden="1" customHeight="1" spans="1:5">
      <c r="A18" s="16"/>
      <c r="B18" s="13"/>
      <c r="C18" s="13"/>
      <c r="D18" s="16"/>
      <c r="E18" s="16"/>
    </row>
    <row r="19" s="1" customFormat="1" ht="27" customHeight="1" spans="1:5">
      <c r="A19" s="12">
        <v>8</v>
      </c>
      <c r="B19" s="13"/>
      <c r="C19" s="21" t="s">
        <v>192</v>
      </c>
      <c r="D19" s="22">
        <v>1</v>
      </c>
      <c r="E19" s="21">
        <v>169.8</v>
      </c>
    </row>
    <row r="20" s="1" customFormat="1" ht="19" customHeight="1" spans="1:5">
      <c r="A20" s="16"/>
      <c r="B20" s="15" t="s">
        <v>256</v>
      </c>
      <c r="C20" s="13" t="s">
        <v>257</v>
      </c>
      <c r="D20" s="15">
        <v>14</v>
      </c>
      <c r="E20" s="12">
        <v>3137.16</v>
      </c>
    </row>
    <row r="21" s="1" customFormat="1" ht="19" customHeight="1" spans="1:5">
      <c r="A21" s="12">
        <v>9</v>
      </c>
      <c r="B21" s="19"/>
      <c r="C21" s="13"/>
      <c r="D21" s="19"/>
      <c r="E21" s="20"/>
    </row>
    <row r="22" s="1" customFormat="1" ht="19" customHeight="1" spans="1:5">
      <c r="A22" s="16"/>
      <c r="B22" s="19"/>
      <c r="C22" s="13"/>
      <c r="D22" s="19"/>
      <c r="E22" s="20"/>
    </row>
    <row r="23" s="1" customFormat="1" ht="3" customHeight="1" spans="1:5">
      <c r="A23" s="12">
        <v>10</v>
      </c>
      <c r="B23" s="19"/>
      <c r="C23" s="13"/>
      <c r="D23" s="19"/>
      <c r="E23" s="20"/>
    </row>
    <row r="24" s="1" customFormat="1" ht="12" hidden="1" customHeight="1" spans="1:5">
      <c r="A24" s="16"/>
      <c r="B24" s="19"/>
      <c r="C24" s="13"/>
      <c r="D24" s="19"/>
      <c r="E24" s="20"/>
    </row>
    <row r="25" s="1" customFormat="1" ht="19" hidden="1" customHeight="1" spans="1:5">
      <c r="A25" s="12">
        <v>11</v>
      </c>
      <c r="B25" s="19"/>
      <c r="C25" s="13"/>
      <c r="D25" s="19"/>
      <c r="E25" s="20"/>
    </row>
    <row r="26" s="1" customFormat="1" ht="5" hidden="1" customHeight="1" spans="1:5">
      <c r="A26" s="16"/>
      <c r="B26" s="19"/>
      <c r="C26" s="13"/>
      <c r="D26" s="19"/>
      <c r="E26" s="20"/>
    </row>
    <row r="27" s="1" customFormat="1" ht="30" hidden="1" customHeight="1" spans="1:5">
      <c r="A27" s="12">
        <v>12</v>
      </c>
      <c r="B27" s="19"/>
      <c r="C27" s="13"/>
      <c r="D27" s="17"/>
      <c r="E27" s="16"/>
    </row>
    <row r="28" s="1" customFormat="1" ht="19" customHeight="1" spans="1:5">
      <c r="A28" s="16"/>
      <c r="B28" s="19"/>
      <c r="C28" s="13" t="s">
        <v>258</v>
      </c>
      <c r="D28" s="15">
        <v>4</v>
      </c>
      <c r="E28" s="12">
        <v>1680</v>
      </c>
    </row>
    <row r="29" s="1" customFormat="1" ht="19" customHeight="1" spans="1:5">
      <c r="A29" s="12">
        <v>13</v>
      </c>
      <c r="B29" s="19"/>
      <c r="C29" s="13"/>
      <c r="D29" s="19"/>
      <c r="E29" s="20"/>
    </row>
    <row r="30" s="1" customFormat="1" ht="19" customHeight="1" spans="1:5">
      <c r="A30" s="16"/>
      <c r="B30" s="19"/>
      <c r="C30" s="13"/>
      <c r="D30" s="19"/>
      <c r="E30" s="20"/>
    </row>
    <row r="31" s="1" customFormat="1" ht="19" customHeight="1" spans="1:5">
      <c r="A31" s="12">
        <v>14</v>
      </c>
      <c r="B31" s="18" t="s">
        <v>259</v>
      </c>
      <c r="C31" s="13" t="s">
        <v>260</v>
      </c>
      <c r="D31" s="18">
        <v>1</v>
      </c>
      <c r="E31" s="21">
        <v>204</v>
      </c>
    </row>
    <row r="32" s="1" customFormat="1" ht="37" customHeight="1" spans="1:5">
      <c r="A32" s="16"/>
      <c r="B32" s="18" t="s">
        <v>214</v>
      </c>
      <c r="C32" s="13" t="s">
        <v>214</v>
      </c>
      <c r="D32" s="15">
        <v>1</v>
      </c>
      <c r="E32" s="12">
        <v>639</v>
      </c>
    </row>
    <row r="33" s="1" customFormat="1" ht="19" customHeight="1" spans="1:5">
      <c r="A33" s="12">
        <v>15</v>
      </c>
      <c r="B33" s="13"/>
      <c r="C33" s="13" t="s">
        <v>261</v>
      </c>
      <c r="D33" s="15">
        <v>2</v>
      </c>
      <c r="E33" s="12">
        <v>31.5</v>
      </c>
    </row>
    <row r="34" s="1" customFormat="1" ht="19" customHeight="1" spans="1:5">
      <c r="A34" s="16"/>
      <c r="B34" s="13"/>
      <c r="C34" s="13"/>
      <c r="D34" s="19"/>
      <c r="E34" s="20"/>
    </row>
    <row r="35" s="1" customFormat="1" ht="19" customHeight="1" spans="1:5">
      <c r="A35" s="12">
        <v>16</v>
      </c>
      <c r="B35" s="13"/>
      <c r="C35" s="13"/>
      <c r="D35" s="19"/>
      <c r="E35" s="20"/>
    </row>
    <row r="36" s="1" customFormat="1" ht="19" hidden="1" customHeight="1" spans="1:5">
      <c r="A36" s="16"/>
      <c r="B36" s="13"/>
      <c r="C36" s="13"/>
      <c r="D36" s="17"/>
      <c r="E36" s="16"/>
    </row>
    <row r="37" s="1" customFormat="1" ht="43" customHeight="1" spans="1:5">
      <c r="A37" s="21">
        <v>17</v>
      </c>
      <c r="B37" s="13" t="s">
        <v>229</v>
      </c>
      <c r="C37" s="13" t="s">
        <v>229</v>
      </c>
      <c r="D37" s="13">
        <v>1</v>
      </c>
      <c r="E37" s="21">
        <v>160</v>
      </c>
    </row>
    <row r="38" s="1" customFormat="1" spans="3:5">
      <c r="C38" s="4"/>
      <c r="D38" s="5"/>
      <c r="E38" s="4"/>
    </row>
    <row r="39" s="1" customFormat="1" spans="3:5">
      <c r="C39" s="4"/>
      <c r="D39" s="5"/>
      <c r="E39" s="4"/>
    </row>
    <row r="40" s="1" customFormat="1" spans="3:5">
      <c r="C40" s="4"/>
      <c r="D40" s="5"/>
      <c r="E40" s="4"/>
    </row>
    <row r="41" s="1" customFormat="1" spans="3:5">
      <c r="C41" s="4"/>
      <c r="D41" s="5"/>
      <c r="E41" s="4"/>
    </row>
    <row r="42" s="1" customFormat="1" spans="3:5">
      <c r="C42" s="4"/>
      <c r="D42" s="5"/>
      <c r="E42" s="4"/>
    </row>
    <row r="43" s="1" customFormat="1" spans="3:5">
      <c r="C43" s="4"/>
      <c r="D43" s="5"/>
      <c r="E43" s="4"/>
    </row>
  </sheetData>
  <sheetProtection formatCells="0" insertHyperlinks="0" autoFilter="0"/>
  <mergeCells count="49">
    <mergeCell ref="A2:E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B5:B11"/>
    <mergeCell ref="B12:B13"/>
    <mergeCell ref="B14:B19"/>
    <mergeCell ref="B20:B30"/>
    <mergeCell ref="B33:B36"/>
    <mergeCell ref="C5:C6"/>
    <mergeCell ref="C7:C9"/>
    <mergeCell ref="C10:C11"/>
    <mergeCell ref="C12:C13"/>
    <mergeCell ref="C14:C15"/>
    <mergeCell ref="C16:C18"/>
    <mergeCell ref="C20:C27"/>
    <mergeCell ref="C28:C30"/>
    <mergeCell ref="C33:C36"/>
    <mergeCell ref="D5:D6"/>
    <mergeCell ref="D7:D9"/>
    <mergeCell ref="D10:D11"/>
    <mergeCell ref="D12:D13"/>
    <mergeCell ref="D14:D15"/>
    <mergeCell ref="D16:D18"/>
    <mergeCell ref="D20:D27"/>
    <mergeCell ref="D28:D30"/>
    <mergeCell ref="D33:D36"/>
    <mergeCell ref="E5:E6"/>
    <mergeCell ref="E7:E9"/>
    <mergeCell ref="E10:E11"/>
    <mergeCell ref="E12:E13"/>
    <mergeCell ref="E14:E15"/>
    <mergeCell ref="E16:E18"/>
    <mergeCell ref="E20:E27"/>
    <mergeCell ref="E28:E30"/>
    <mergeCell ref="E33:E36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2023年项目库项目表 (2)</vt:lpstr>
      <vt:lpstr>2023年项目库项目表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Jiangkc</dc:creator>
  <cp:lastModifiedBy>Administrator</cp:lastModifiedBy>
  <dcterms:created xsi:type="dcterms:W3CDTF">2021-02-18T18:10:00Z</dcterms:created>
  <dcterms:modified xsi:type="dcterms:W3CDTF">2022-12-21T03:33:52Z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F9D66C965DFC439084DDDC85FA027D22</vt:lpwstr>
  </property>
  <property fmtid="{D5CDD505-2E9C-101B-9397-08002B2CF9AE}" pid="4" name="KSOReadingLayout">
    <vt:bool>false</vt:bool>
  </property>
</Properties>
</file>