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5"/>
  </bookViews>
  <sheets>
    <sheet name="2023年项目库项目表 (3)" sheetId="14" state="hidden" r:id="rId1"/>
    <sheet name="2023年项目库项目表 (2)" sheetId="13" state="hidden" r:id="rId2"/>
    <sheet name="10862" sheetId="11" state="hidden" r:id="rId3"/>
    <sheet name="6222 (2)" sheetId="18" state="hidden" r:id="rId4"/>
    <sheet name="17040总" sheetId="25" state="hidden" r:id="rId5"/>
    <sheet name="3600" sheetId="31" r:id="rId6"/>
    <sheet name="17040总 (3)" sheetId="27" state="hidden" r:id="rId7"/>
  </sheets>
  <definedNames>
    <definedName name="_xlnm._FilterDatabase" localSheetId="2" hidden="1">'10862'!$A$1:$T$98</definedName>
    <definedName name="_xlnm._FilterDatabase" localSheetId="3" hidden="1">'6222 (2)'!$A$1:$S$100</definedName>
    <definedName name="_xlnm._FilterDatabase" localSheetId="5" hidden="1">'3600'!$A$1:$S$89</definedName>
    <definedName name="_xlnm._FilterDatabase" localSheetId="6" hidden="1">'17040总 (3)'!$A$1:$Q$95</definedName>
    <definedName name="_xlnm.Print_Titles" localSheetId="2">'10862'!$1:$9</definedName>
    <definedName name="_xlnm.Print_Titles" localSheetId="1">'2023年项目库项目表 (2)'!$1:$9</definedName>
    <definedName name="_xlnm.Print_Titles" localSheetId="0">'2023年项目库项目表 (3)'!$1:$9</definedName>
    <definedName name="_xlnm.Print_Titles" localSheetId="3">'6222 (2)'!$1:$8</definedName>
    <definedName name="_xlnm.Print_Area" localSheetId="3">'6222 (2)'!$A$1:$S$40</definedName>
    <definedName name="_xlnm.Print_Titles" localSheetId="4">'17040总'!$1:$8</definedName>
    <definedName name="_xlnm.Print_Titles" localSheetId="6">'17040总 (3)'!$1:$8</definedName>
    <definedName name="_xlnm.Print_Titles" localSheetId="5">'3600'!$1:$8</definedName>
  </definedNames>
  <calcPr calcId="144525"/>
</workbook>
</file>

<file path=xl/sharedStrings.xml><?xml version="1.0" encoding="utf-8"?>
<sst xmlns="http://schemas.openxmlformats.org/spreadsheetml/2006/main" count="1810" uniqueCount="408">
  <si>
    <t>附件3：</t>
  </si>
  <si>
    <t>民乐县2023年巩固拓展脱贫攻坚成果和乡村振兴项目库项目表</t>
  </si>
  <si>
    <t>填报单位（公章）：</t>
  </si>
  <si>
    <t>填报人：</t>
  </si>
  <si>
    <t>联系电话：</t>
  </si>
  <si>
    <t>填报日期：</t>
  </si>
  <si>
    <t>序号</t>
  </si>
  <si>
    <t>项目名称</t>
  </si>
  <si>
    <t>建设
性质（新建或续建）</t>
  </si>
  <si>
    <t>建设
起止
年限</t>
  </si>
  <si>
    <t>建设
地点（以乡镇为单位细化到村）</t>
  </si>
  <si>
    <t>建设内容与规模</t>
  </si>
  <si>
    <t>投资
估算
（万元）</t>
  </si>
  <si>
    <t>绩效目标</t>
  </si>
  <si>
    <t>项目
主管
单位</t>
  </si>
  <si>
    <t>项目
实施
单位</t>
  </si>
  <si>
    <t>入库
时间</t>
  </si>
  <si>
    <t>项目效益情况</t>
  </si>
  <si>
    <t>利益联结机制</t>
  </si>
  <si>
    <t>受益村数
（个）</t>
  </si>
  <si>
    <t>受益户数
（万户）</t>
  </si>
  <si>
    <t>受益人数
（万人）</t>
  </si>
  <si>
    <t>脱贫村</t>
  </si>
  <si>
    <t>其他村</t>
  </si>
  <si>
    <t>小计</t>
  </si>
  <si>
    <t>脱贫户
（含监测对象）</t>
  </si>
  <si>
    <t>其他农户</t>
  </si>
  <si>
    <t>脱贫人口数
（含监测对象）</t>
  </si>
  <si>
    <t>其他人口数</t>
  </si>
  <si>
    <t>一、产业发展</t>
  </si>
  <si>
    <t>肉羊育繁推一体化建设项目</t>
  </si>
  <si>
    <t>新建</t>
  </si>
  <si>
    <t>2023.1-2023.12</t>
  </si>
  <si>
    <t>华瑞农业</t>
  </si>
  <si>
    <t>2023年建设1万只华瑞农业核心育种场，总占地面积1000亩，修建标准化圈舍16栋37800平方米，配套设施设备1000多台套，种羊总存栏达到10000只，其中能繁育基础母羊达到8000只，后备母羊达到2000只，纯繁澳白、萨福克、东孚里生终端杂交父本1500只，每年为扩繁中心提供藏湖、滩湖二元杂交母羊10000只。</t>
  </si>
  <si>
    <t>每年育肥出栏肉羊100000只，实现销售收入15000万元，实现利润2250万元。繁育中心带动全县扩繁专业合作社30户，每户实现销售收入200万元，收益50万元；育肥养殖户0.2万户，吸纳劳动力0.2万人，每户实现收入10万元。</t>
  </si>
  <si>
    <t>以公司为龙头，采取核心育种公司+扩繁中心（繁育专业合作社、繁育户）+育肥基地（育肥合作社、育肥户）+加工销售利益联动机制，通过机械化、自动化、智能化设施设备配套生产技术及现代繁育育肥技术推广，在全县建立肉羊“三级三元杂交”繁育育肥生产体系和产加销服一体化服务体系</t>
  </si>
  <si>
    <t>民乐县农业农村局</t>
  </si>
  <si>
    <t>甘肃华瑞农业股份有限公司</t>
  </si>
  <si>
    <t>民乐县粮食物资仓储加工物流产业园项目</t>
  </si>
  <si>
    <t>民乐县工业园区</t>
  </si>
  <si>
    <t>1、建设占地3400亩的农产品烘干仓储加工产业项目
2、小麦面粉车间年加工小麦15万吨，生产各种面粉11.1万吨，副产品麸皮3万吨；谷朊粉生产线年产谷朊粉0.91万吨
3、建设蔬菜加工厂及实时气象系统、蔬菜检测中心和科技开发中心,12000平方米蔬菜物流配送中心</t>
  </si>
  <si>
    <t>项目建成后，创建现代粮食储运体系，推进粮食储备建设，快速畅通的完成粮食运转，减少粮食损耗，可直接或间接增加就业人员数百人，能解决项目区剩余劳动力的就业问题，有利于提高民众生活水平；项目实施后将带动当地及周边地区相关行业的发展，促进工业园区及县城经济的发展和产业结构调整升级。</t>
  </si>
  <si>
    <t>项目建成后，资产确权后权属归民乐县裕振投资开发有限责任公司所有，资产以租赁或自营形式产生效益，建立与农户密切的利益联结机制，可直接或间接增加就业人员数百人，年增加收入2000万元，大幅度提升我县粮食等农作物的储鲜能力，每年可烘干小麦约3.72万吨，烘干玉米9.45万吨，可储存4万吨农产品，极大程度提高了农民在晾晒过程中的损耗，减少了农民的损失。</t>
  </si>
  <si>
    <t>民乐县裕振投资开发有限责任公司</t>
  </si>
  <si>
    <t>支持马铃薯产业发展</t>
  </si>
  <si>
    <t>各镇、村</t>
  </si>
  <si>
    <t xml:space="preserve">
1.支持发展壮大特色优势产业，打造中药材、马铃薯、高原夏菜育种育苗及规模化标准化种植示范基地，建成脱毒种薯面积5万亩，向本地种子管理机构备案的经营主体，并形成联农带农机制，每亩补助200元，补助资金1000万元；
2.与本县马铃薯加工企业签订合同并交售马铃薯的县内经营主体，每吨补助资金100元（经营主体80元，村集体20元）。共有县内经营主体与种植户签订订单并交售马铃薯约10万吨，补助资金1000万元。
3.南古镇新建 2 万吨气调库 1 座，占地面积为 55970 平方米，建筑面积为9606.24 平方米。
</t>
  </si>
  <si>
    <t>推动马铃薯产业规范化种植和发展，增强企业的带动能力和市场竞争力，辐射带动马铃薯产业的发展壮大，增加经济收入。</t>
  </si>
  <si>
    <t>新建规模化种植基地15个，种植面积15000亩，每个基地联农带农达到50户以上，务工收入达20万元以上，通过产业带动，项目奖补等方式，使经营主体大幅度提升我县马铃薯鲜储、销售能力，极大的改善马铃薯收购、销售条件，增加马铃薯种植效益。通过联农带农机制建立，进一步拓宽农户务的就业渠道，增加务工收入，助推全县马铃薯产业可持续发展。</t>
  </si>
  <si>
    <t>支持粮食生产</t>
  </si>
  <si>
    <t>对连片种植小麦50亩以上的经营主体，每亩给与17.63元的补贴，2023年预种植小麦283744亩，补助资金500万元。</t>
  </si>
  <si>
    <t>健全种粮收益保障机制，调动经营主体种粮积极性，稳步扩大粮食种植面积。</t>
  </si>
  <si>
    <t>支持草畜产业发展</t>
  </si>
  <si>
    <t>各镇</t>
  </si>
  <si>
    <r>
      <rPr>
        <sz val="12"/>
        <rFont val="仿宋_GB2312"/>
        <charset val="134"/>
      </rPr>
      <t>1.对新改扩建扣棚面积达到1500</t>
    </r>
    <r>
      <rPr>
        <sz val="12"/>
        <rFont val="宋体"/>
        <charset val="134"/>
      </rPr>
      <t>㎡</t>
    </r>
    <r>
      <rPr>
        <sz val="12"/>
        <rFont val="仿宋_GB2312"/>
        <charset val="134"/>
      </rPr>
      <t>以上，且配套建设粪污无害化处理设施的规模养殖场，每个一次性补助10万元。
2.对全县养殖良种基础母牛20头以上的养殖户，每头良种基础母牛给予500元补贴。</t>
    </r>
  </si>
  <si>
    <t>鼓励企业专业合作社及农户发展养殖业，扩大生产规模，增加养殖业收入。</t>
  </si>
  <si>
    <t>鼓励企业专业合作社及农户发展养殖业，扩大生产规模，以带动代养或技术指导等方式，并签订联农带农合同，新建扩建养殖场带动农户10户以上，养殖户带动农户5户以上，使经营主体在自我发展的同时建立联农带农机制，不断增加养殖业收入。</t>
  </si>
  <si>
    <t>县农业农村局</t>
  </si>
  <si>
    <t>国营民乐县六坝林场文冠果栽培试验示范基地建设项目</t>
  </si>
  <si>
    <t>国营民乐县民乐县六坝林场</t>
  </si>
  <si>
    <t>建设文冠果示范基地500亩，栽植文冠果55000株。</t>
  </si>
  <si>
    <t>项目建成市场前景好，发展潜力大，将为我县经济林产业的发展起到较好的示范带动作用，辐射带动经济林产业向商品化、专业化、标准化方向发展，以达到农民增收的目的，对实现农业优质、高效、节水的可持续发展具有重要作用。</t>
  </si>
  <si>
    <t>发展木本油料能源林基地，有利于改变生态环境，提高生活质量，而且对改善区域生态环境，调整林业产业结构，促进农民增收，提供高效清洁生物质能源，催生新型绿色新能源产业具有重要的现实意义。</t>
  </si>
  <si>
    <t>0.o1</t>
  </si>
  <si>
    <t>民乐县林业和草原局</t>
  </si>
  <si>
    <t>国营民乐县六坝林场</t>
  </si>
  <si>
    <t>民乐县北滩林场乡土树种育苗基地建设项目</t>
  </si>
  <si>
    <t>民乐县北滩林场</t>
  </si>
  <si>
    <t>培育乡土树种青海云杉、樟子松、优质杏100亩，完成土地平整100亩，维修管网1000米。</t>
  </si>
  <si>
    <t>大力发展荒漠高效生态产业，促进林场产业化发展，带动周边农户增加收入，达到生态效益和经济效益相结合的生态建设产业化、产业发展生态化的目的</t>
  </si>
  <si>
    <t>以林场产业化发展，带动周边农户增加收入，实现生态建设产业化，产业发展生态化。</t>
  </si>
  <si>
    <t>二、乡村建设行动</t>
  </si>
  <si>
    <t>省市级乡村示范村建设</t>
  </si>
  <si>
    <t>各镇村</t>
  </si>
  <si>
    <t>1.对全县30个省市级乡村建设示范村按照省级3大类（基础设施建设、基本公共服务、乡村治理和精神文明建设）23项指标创建补齐短板弱项，补助资金3000万元。</t>
  </si>
  <si>
    <t>加快农业产业化发展，提升乡村治理能力，增加农民的就业渠道和村集体经济收入，实现巩固拓展脱贫攻坚与乡村振兴的有效衔接。</t>
  </si>
  <si>
    <t>10个镇</t>
  </si>
  <si>
    <t>10个村</t>
  </si>
  <si>
    <t>人居环境整治及垃圾中转站维修</t>
  </si>
  <si>
    <t>对全县10个镇所辖行政村人居环境整治及垃圾中转站维修。其中新天镇、南古镇、洪水镇、六坝镇、民联镇、南丰镇每镇补助30万元；永固镇、三堡镇、顺化镇、丰乐镇每镇补助20万元，共补助资金260万元。</t>
  </si>
  <si>
    <t>持续加大人居环境整治力度，拆除旧棚圈及残垣断壁，整治农村通村道路、渠道沟沿、沿路沿线等重点区域，清理农户房前屋后生产生活垃圾，健全完善相应的小型环卫设施及长效机制，达到宜居宜业美丽生态村庄。</t>
  </si>
  <si>
    <t>以开展人居环境整治攻坚行动为依托，加大资金投入力度和基础设施建设力度，以无垃圾、无污水、无污染为目标，按照户集、村收、镇转运、县处理的垃圾处理模式，明确了镇、村清理整治垃圾及农村环境卫生工作的主体责任，清理农户房前屋后生活垃圾，形成以镇总协调、村负总责、村民小组和群众齐参与的管理机制，全面通村道路、渠道沟沿、沿路沿线等重点区域环境整治，实现全面覆盖、长效管理、保持常态。同时，不断建立完善人居环境卫生管理、考核奖惩、保洁人员管理等配套制度，使环卫工作步入制度化、长效化管理轨道。</t>
  </si>
  <si>
    <t>172个村</t>
  </si>
  <si>
    <t>人饮管网改造</t>
  </si>
  <si>
    <t>新天镇   周路村    永固镇   西村      南丰镇   马营村</t>
  </si>
  <si>
    <t>1.对新天镇周路村人饮管网改造4.45公里，每公里补助0.9万元；2.永固镇西村自来水村级管网改造4公里，补助资金3.6万元。3.南丰镇马营村改建各类管道18.56km,检查井12座，更换入户水表442套，补助资金69万元。4.南古镇改造自来水管网6.5公里，其中城南村2公里、甘店村4.5公里。</t>
  </si>
  <si>
    <t>进一步改善供水条件，解决群众饮水困难。</t>
  </si>
  <si>
    <t>工程实施后，可优化项目区供水格局，稳步提升2.4758万农村人口的饮水安全保障能力。</t>
  </si>
  <si>
    <t>水务局新天镇
永固镇
南丰镇</t>
  </si>
  <si>
    <t>新天镇周路村    永固镇西村      南丰镇马营村</t>
  </si>
  <si>
    <t>产业配套的灌溉设施建设</t>
  </si>
  <si>
    <t>南丰镇   黑山村    新天镇   闫户村    六坝镇   铨将村    四坝村          丰乐镇   白庙村    民联镇   张明村    顾寨村</t>
  </si>
  <si>
    <t xml:space="preserve">修建渠系39.85公里，每公里补助18万元，其中：南丰镇黑山村3.2公里，新天镇闫户村3.2公里，六坝镇铨将村1.1公里，六坝镇四坝村3.8公里，丰乐镇白庙村4.6公里，民联镇张明村渠系建设1.5公里、振兴组0.4公里，合计1.9公里， 顾寨村渠系建设2.7公里。  洪水镇单庄村新建五支支渠0.6公里，烧房村洋湖滩耕地新建斗斗渠1.5公里，费寨村新建干一斗斗渠2.6公，南古镇新建渠道14.65公里，其中马蹄村斗渠3.5公里、柳谷村斗渠3.15公里、杨坊村大西干渠尾延伸段8公里。 </t>
  </si>
  <si>
    <t>实施高效节水，改善灌溉条件，增加灌溉面积，提高农民收入。</t>
  </si>
  <si>
    <t>通过灌溉设施建设，输水能力和灌溉效益上升30%。</t>
  </si>
  <si>
    <t>水务局南丰镇
新天镇六坝镇丰乐镇民联镇</t>
  </si>
  <si>
    <t>黑山村    闫户村    铨将村    四坝村          白庙村    张明村    顾寨村</t>
  </si>
  <si>
    <t>山城河新建引水管道工程</t>
  </si>
  <si>
    <t>洪水镇   上柴     老 号     下柴     友爱     红石湾</t>
  </si>
  <si>
    <r>
      <rPr>
        <sz val="12"/>
        <rFont val="仿宋_GB2312"/>
        <charset val="134"/>
      </rPr>
      <t>新建山城河</t>
    </r>
    <r>
      <rPr>
        <sz val="12"/>
        <rFont val="仿宋_GB2312"/>
        <charset val="0"/>
      </rPr>
      <t>DN630mm</t>
    </r>
    <r>
      <rPr>
        <sz val="12"/>
        <rFont val="仿宋_GB2312"/>
        <charset val="134"/>
      </rPr>
      <t>引水管道8.34公里及建筑物。</t>
    </r>
  </si>
  <si>
    <t>年节约水量210万立方米，增加保灌面积0.91万亩</t>
  </si>
  <si>
    <t>民乐县水务局</t>
  </si>
  <si>
    <t>民乐县洪水河管理处</t>
  </si>
  <si>
    <t>益民东干二十支改建工程</t>
  </si>
  <si>
    <t>六坝镇   五庄村</t>
  </si>
  <si>
    <r>
      <rPr>
        <sz val="12"/>
        <rFont val="仿宋_GB2312"/>
        <charset val="134"/>
      </rPr>
      <t>改建支渠</t>
    </r>
    <r>
      <rPr>
        <sz val="12"/>
        <rFont val="仿宋_GB2312"/>
        <charset val="0"/>
      </rPr>
      <t>2.998</t>
    </r>
    <r>
      <rPr>
        <sz val="12"/>
        <rFont val="仿宋_GB2312"/>
        <charset val="134"/>
      </rPr>
      <t>公里，各类建筑物16座（沉砂池1座、水闸7座、车桥8座）。</t>
    </r>
  </si>
  <si>
    <t>年节约水量82万立方米，增加保灌面积0.36万亩</t>
  </si>
  <si>
    <t>道路建设</t>
  </si>
  <si>
    <t>城南村
城东村</t>
  </si>
  <si>
    <t>新建集镇南环路、东环路共计2公里。</t>
  </si>
  <si>
    <t>改善基础设施条件，方便群众</t>
  </si>
  <si>
    <t>住建局</t>
  </si>
  <si>
    <t>“巾帼家美积分超市”运行补助项目</t>
  </si>
  <si>
    <t>续建</t>
  </si>
  <si>
    <t>各镇村（社区）</t>
  </si>
  <si>
    <t>1.为有效激发广大妇女群众和家庭积极投身增收致富、产业发展、环境整治，共建共享生态宜居家园，努力培育文明乡风、良好家风、淳朴民风、形成乡村治理新风尚。计划对已建成的43个“巾帼家美积分超市”进行货品补充，按照每个“巾帼家美积分超市”0.5万元补货标准，需资金21.5万元。
2.结合全县创建省级乡村建设示范村要求，计划在10个省级乡村建设示范村建设“巾帼家美积分超市”10个，按照每个“巾帼家美积分超市”1万元建设经费标准，需资金10万元。</t>
  </si>
  <si>
    <t>“巾帼家美积分超市”作为助推乡村振兴的创新载体和务实举措，将家庭参与产业发展、群众参与基层社会治理、文明新风建设、美丽家园创建等乡村治理内容纳入积分管理，进一步激发群众积极投身增收致富、产业发展、环境整治、共建生态宜居家园的积极性主动性创造性，必将在培育文明乡风、良好家风、淳朴民风，形成乡村治理新风尚中发挥重要作用。</t>
  </si>
  <si>
    <t>《甘肃省妇联“巾帼家美积分超市”管理办法》中规定，积分包括基础得分、评比得分、临时奖励得分和一次性奖励得分。设置以家庭文明创建、家庭教育、家庭服务、乡村振兴等方面的积分评定内容，由“积分超市”领导小组负责评定后张榜公示。对受到治安处罚、发生邻里纠纷、参与“黄赌毒”、邪教、迷信非法信访、高价彩礼、家暴和其他违法违规行为的家庭，给予黄牌警示，扣除基础得分，三个月内不得积分。建议使用“红黑榜”方式，营造崇尚文明、创先争优的浓厚氛围。</t>
  </si>
  <si>
    <t>县妇联</t>
  </si>
  <si>
    <t>三、刚性支出</t>
  </si>
  <si>
    <t>就业奖补项目</t>
  </si>
  <si>
    <t>工业园区及各镇</t>
  </si>
  <si>
    <t>1.鼓励引导脱贫劳动力（含监测帮扶对象）外出务工就业，对跨省务工稳定就业3个月以上的脱贫劳动力（含监测帮扶对象）发放一次性交通补助600元/人，计划补助600人，需补助资金36万元。
2.鼓励乡村就业工厂（帮扶车间）积极吸纳脱贫劳动力（含监测帮扶对象）稳定就业，对吸纳脱贫劳动力（含监测帮扶对象）稳定就业6个月，按照3000元/人标准给予乡村就业工厂（帮扶车间）就业奖补，计划乡村就业工厂（帮扶车间）稳定吸纳200脱贫劳动力（监测对象）稳定就业，需补助资金60万元。两项共需补助资金96万元。                              
3.为2020年新增的222个公益性岗位人员，按500元/人每月的标准给予补助，计划发放12个月补助资金133.2万元，其中由省级乡村公益岗位就业补助资金补助66.6万元，剩余66.6万元由财政衔接推进乡村振兴补助资金列支。
4.为2020年疫情防控期间新增172个临时性公益性岗位人员，按500元/人每月的标准给予补助，计划发放12个月补助资金103.2万元。</t>
  </si>
  <si>
    <t>引导和鼓励脱贫劳动力外出务工就业，拓宽贫困劳动力增收渠道，不断巩固就业扶贫脱贫成果。</t>
  </si>
  <si>
    <t>引导和鼓励脱贫劳动力（含监测帮扶对象）外出务工就业，拓宽脱贫劳动力（含监测帮扶对象）增收渠道，不断巩固拓展脱贫攻坚成果</t>
  </si>
  <si>
    <t>县人社局</t>
  </si>
  <si>
    <t>技能培训乡风文明和精神文明</t>
  </si>
  <si>
    <t>县农村经营指导站</t>
  </si>
  <si>
    <t>1.开展对全县市级以上示范性合作社带头人进行业务培训，培训人数200人。2.开展对村集体经济公司化改革骨干管理能力提升培训人数50人。3.开展对现代农民技能培训（新型经营主体带头人、种养殖大户及致富能人、返乡创业大学生培训）培训人数100人.4.对家庭农场创办人、致富带头人进行培训，高素质农民培训，培训人数200人。5.举办全县乡风文明和精神文明培训班</t>
  </si>
  <si>
    <t>进一步提升农民专业合作社管理人员的经营能力；提升集体经济公司管理人员的业务素质，提升经营管理水平；开展对现代农民的培训，进一步提升增加致富带头人的创业能力，更新发展思路，提高农户及家庭农场管理人员的经营能力。</t>
  </si>
  <si>
    <t xml:space="preserve"> 通过培训，进一步提升现代农民专业化生产水平，让新型经营主体带头人、家庭农场创办人及致富能人了解农业发展政策，提升生产技能，提高综合经营能力，带动更多农户增收致富；充分发挥合作社的示范引领作用，促进合作社开展规模化种养殖，集约化经营，在现有带动农户的基础上，带动更多农户参与合作社生产经营，进一步提升合作社高质量发展。</t>
  </si>
  <si>
    <t>县经营指导站</t>
  </si>
  <si>
    <t>贫困家庭“雨露计划”培训项目</t>
  </si>
  <si>
    <t xml:space="preserve">
各镇村</t>
  </si>
  <si>
    <t>为全镇脱贫户家庭中目前正在接受中等职业教育、高等职业教育和技工类院校教育的680名学生，每生补助3000元</t>
  </si>
  <si>
    <t>经培训获得中级、中专及高职院校学历证书或国家中级职业上岗资格证，使“两后生”学到一技之长。</t>
  </si>
  <si>
    <t>有效解决贫困人口的就业机会，增加劳务收入，切实实现贫困群众稳定脱贫。</t>
  </si>
  <si>
    <t>易地扶贫搬迁贷款贴息</t>
  </si>
  <si>
    <t>易地扶贫搬迁贷款贴息639万元。</t>
  </si>
  <si>
    <t>进一步改善易地扶贫搬迁群众的生产生活条件。</t>
  </si>
  <si>
    <t>县农投公司</t>
  </si>
  <si>
    <t>项目管理费</t>
  </si>
  <si>
    <t>主要用于扶贫项目的规划编制、项目评估、论证、招投标、监理、检查验收、公示公告、成果宣传、档案管理、项目资料印刷、资金管理相关的经费开支。</t>
  </si>
  <si>
    <t>提高项目管理水平。</t>
  </si>
  <si>
    <t>农业保险补助</t>
  </si>
  <si>
    <t>民乐县按照“能保尽保、愿保必保”的原则和“对有投保意愿脱贫户和边缘户的主要增收产业全覆盖”要求，为有投保意愿的农户全面落实种养产业综合保险，确保脱贫户和监测户全覆盖，提供稳定增收的保障。2023年农业保险县级配套资金800万元。</t>
  </si>
  <si>
    <t>进一步保障农业的正常发展，提高农业经济效益，降低农业风险。</t>
  </si>
  <si>
    <t>小额信贷贴息</t>
  </si>
  <si>
    <t>脱贫助力贷贴息资金38.93万元；扶贫小额信贷贴息资金235.05万元，脱贫人口小额信贷在持续发放中，预测至2022年末需贴息资金393.2万元，以上三项贷款预测共需贴息资金700万元。</t>
  </si>
  <si>
    <t>满足脱贫人口小额信贷需求，支持已脱贫户发展生产，增加收入，实现稳步脱贫。</t>
  </si>
  <si>
    <t>为进一步规范小额信贷模式，对采取户贷户用自我发展的贷款户，引导、支持提高产业发展规模和经济效益；对采取户贷户用合伙发展的贷款户，通过务工就业、产销对接等方式。灵活运用续贷、展期、延期等政策工具，为承贷户发展生产经营提供资金支持。</t>
  </si>
  <si>
    <t>农商银行民乐支行</t>
  </si>
  <si>
    <t>民乐县“3区3镇30村”乡村振兴示范项目（一期）（民乐县南古镇气调库建设项目）</t>
  </si>
  <si>
    <t>民乐县南古镇</t>
  </si>
  <si>
    <t>本工程南古镇新建 2 万吨气调库 1 座，占地面积为 55970 平方米，建筑面积为9606.24 平方米。</t>
  </si>
  <si>
    <t>大幅度提升我县马铃薯鲜储能力，极大的改善马铃薯收购、销售条件，增加马铃薯种植效益，助推全县马铃薯产业发展</t>
  </si>
  <si>
    <t>项目建成后，资产确权后权属归民乐县裕振投资开发有限责任公司所有，资产以租赁或自营形式产生效益，建立与农户密切的利益联结机制，项目实施后在壮大村集体经济的同时促进农户增收。项目以储藏2万吨马铃薯，可有效延长销售、加工时限，反季节销售，每吨可增加收入800元左右，年增加收入1600万元。大幅度提升我县马铃薯鲜储能力，极大的改善马铃薯收购、销售条件，增加马铃薯种植效益，助推地马铃薯产业可持续发展。</t>
  </si>
  <si>
    <t xml:space="preserve">
1.支持发展壮大特色优势产业，打造中药材、马铃薯、高原夏菜育种育苗及规模化标准化种植示范基地，建成脱毒种薯面积5万亩，向本地种子管理机构备案的经营主体，并形成联农带农机制，每亩补助200元，补助资金1000万元；
2.与本县马铃薯加工企业签订合同并交售马铃薯的县内经营主体，每吨补助资金100元（经营主体80元，村集体20元）。共有县内经营主体与种植户签订订单并交售马铃薯约10万吨，补助资金1000万元。
</t>
  </si>
  <si>
    <t>省级乡村示范村建设</t>
  </si>
  <si>
    <t>对全县10个省级乡村建设示范村按照省级3大类（基础设施建设、基本公共服务、乡村治理和精神文明建设）23项指标创建补齐短板弱项，根据工程进度验收，每村补助100万元，补助资金1000万元。</t>
  </si>
  <si>
    <t>1.对新天镇周路村人饮管网改造4.45公里，每公里补助0.9万元；2.永固镇西村自来水村级管网改造4公里，补助资金3.6万元。3.南丰镇马营村改建各类管道18.56km,检查井12座，更换入户水表442套，补助资金69万元。</t>
  </si>
  <si>
    <t xml:space="preserve">修建渠系20.5公里，每公里补助18万元，其中：南丰镇黑山村3.2公里，新天镇闫户村3.2公里，六坝镇铨将村1.1公里，六坝镇四坝村3.8公里，丰乐镇白庙村4.6公里，民联镇张明村渠系建设1.5公里、振兴组0.4公里，合计1.9公里， 顾寨村渠系建设2.7公里。     </t>
  </si>
  <si>
    <t>小型农田水利设施建设</t>
  </si>
  <si>
    <t>洪水镇   费寨村干一斗渠系建设</t>
  </si>
  <si>
    <t xml:space="preserve">在洪水镇费寨村新建干一斗斗渠2.6公里，每公里预计投资27万元、预计投资70万元。  </t>
  </si>
  <si>
    <t>可有效解决干一斗斗渠1000亩耕地灌溉问题，提高水利用率</t>
  </si>
  <si>
    <t>洪水镇</t>
  </si>
  <si>
    <t>费寨村</t>
  </si>
  <si>
    <t>洪水镇   单庄村五支支渠建设</t>
  </si>
  <si>
    <t xml:space="preserve">在洪水镇单庄村新建五支支渠0.6公里，每公里预计投资30万元。  </t>
  </si>
  <si>
    <t>可有效解决五支支渠2000亩耕地灌溉问题，提高水利用率</t>
  </si>
  <si>
    <t>0.0315</t>
  </si>
  <si>
    <t>0.0015</t>
  </si>
  <si>
    <t>0.03</t>
  </si>
  <si>
    <t>0.1248</t>
  </si>
  <si>
    <t>0.005</t>
  </si>
  <si>
    <t>0.1198</t>
  </si>
  <si>
    <t>单庄村</t>
  </si>
  <si>
    <t>洪水镇   烧房村   洋湖滩耕地渠系建设</t>
  </si>
  <si>
    <t xml:space="preserve">在洪水镇烧房村洋湖滩耕地新建斗斗渠1.5公里，每公里预计投资20万元。  </t>
  </si>
  <si>
    <t>可有效解决1600亩耕地灌溉问题，提高水利用率。</t>
  </si>
  <si>
    <t>0.0168</t>
  </si>
  <si>
    <t>0.0007</t>
  </si>
  <si>
    <t>0.0161</t>
  </si>
  <si>
    <t>0.0680</t>
  </si>
  <si>
    <t>0.0016</t>
  </si>
  <si>
    <t>0.0664</t>
  </si>
  <si>
    <t>烧房村</t>
  </si>
  <si>
    <t>永固镇西村滕庄等村灌溉输水渠道工程（西八支渠道）</t>
  </si>
  <si>
    <t>永固镇   西村滕庄</t>
  </si>
  <si>
    <t>修建渠道3.4公里，各类建筑物29座。</t>
  </si>
  <si>
    <t>年节水量8.9万立方米，改善灌溉面积0.86万亩。</t>
  </si>
  <si>
    <t>民乐县童子坝河水利管理处</t>
  </si>
  <si>
    <t>永固镇赵庄李庄等村灌溉输水渠道工程（西十支渠道）</t>
  </si>
  <si>
    <t>永固镇赵庄李庄</t>
  </si>
  <si>
    <t>修建渠道3.6公里，各类建筑物28座。</t>
  </si>
  <si>
    <t>年节约水量8.4万立方米，改善保灌面积0.81万亩。</t>
  </si>
  <si>
    <t>乡村建设行动-人居环境整治-农村污水治理</t>
  </si>
  <si>
    <t>韩营村</t>
  </si>
  <si>
    <t>新建维修管网管道2KM，扩建污水厂</t>
  </si>
  <si>
    <t>改善人居环境</t>
  </si>
  <si>
    <t>改善村庄面貌，增强人居环境质量，有效处理污水水污排除</t>
  </si>
  <si>
    <t>0.0312</t>
  </si>
  <si>
    <t>0.0018</t>
  </si>
  <si>
    <t>新天镇</t>
  </si>
  <si>
    <t>农村供水保障设施建设</t>
  </si>
  <si>
    <t>城南村
甘店村</t>
  </si>
  <si>
    <t>改造自来水管网6.5公里，其中城南村2公里、甘店村4.5公里。</t>
  </si>
  <si>
    <t>保障群众用水安全</t>
  </si>
  <si>
    <t>农业农村局、水务局</t>
  </si>
  <si>
    <t>水利设施建设</t>
  </si>
  <si>
    <t xml:space="preserve">杨坊村
柳谷村
马蹄村
</t>
  </si>
  <si>
    <t>新建渠道14.65公里，其中马蹄村斗渠3.5公里、柳谷村斗渠3.15公里、杨坊村大西干渠尾延伸段8公里。</t>
  </si>
  <si>
    <t>改善农田质量，方便灌溉</t>
  </si>
  <si>
    <t>高标准农田建设</t>
  </si>
  <si>
    <t>高标准农田及舒服设施配套工程。</t>
  </si>
  <si>
    <t>乡村建设</t>
  </si>
  <si>
    <t>实施集镇特色风貌改造和绿化亮化工程，配备分类垃圾箱200个，垃圾清运车2辆。</t>
  </si>
  <si>
    <t>改善村容村貌，推动清洁村庄高质量发展</t>
  </si>
  <si>
    <t>农业农村局、住建局</t>
  </si>
  <si>
    <t>三、就业帮扶</t>
  </si>
  <si>
    <t xml:space="preserve">鼓励引导脱贫劳动力（含监测帮扶对象）外出务工就业，对跨省务工稳定就业3个月以上的脱贫劳动力（含监测帮扶对象）发放一次性交通补助600元/人，计划补助600人，需补助资金36万元。鼓励乡村就业工厂（帮扶车间）积极吸纳脱贫劳动力（含监测帮扶对象）稳定就业，对吸纳脱贫劳动力（含监测帮扶对象）稳定就业6个月，按照3000元/人标准给予乡村就业工厂（帮扶车间）就业奖补，计划乡村就业工厂（帮扶车间）稳定吸纳200脱贫劳动力（监测对象）稳定就业，需补助资金60万元。两项共需补助资金96万元。                              
</t>
  </si>
  <si>
    <t>公益性岗位</t>
  </si>
  <si>
    <t>1.为2020年新增的222个公益性岗位人员，按500元/人每月的标准给予补助，计划发放12个月补助资金133.2万元，其中由省级乡村公益岗位就业补助资金补助66.6万元，剩余66.6万元由财政衔接推进乡村振兴补助资金列支。
2.为2020年疫情防控期间新增172个临时性公益性岗位人员，按500元/人每月的标准给予补助，计划发放12个月补助资金103.2万元。</t>
  </si>
  <si>
    <t>鼓励贫困劳动力积极外出务工就业，对不能外出务工就业的，符合条件的，兜底保障就业，确保脱贫劳动力收入稳定，脱贫成果进一步巩固。</t>
  </si>
  <si>
    <t>鼓励脱贫劳动力（含监测帮扶对象）积极外出务工就业，对不能外出务工就业的，符合条件的，兜底保障就业，确保脱贫劳动力（含监测帮扶对象）收入稳定，不断巩固拓展脱贫攻坚成果。</t>
  </si>
  <si>
    <t>技能培训</t>
  </si>
  <si>
    <t>1.开展对全县市级以上示范性合作社带头人进行业务培训，培训人数200人。2.开展对村集体经济公司化改革骨干管理能力提升培训人数50人。3.开展对现代农民技能培训（新型经营主体带头人、种养殖大户及致富能人、返乡创业大学生培训）培训人数100人.4.对家庭农场创办人、致富带头人进行培训，高素质农民培训，培训人数200人。</t>
  </si>
  <si>
    <t>乡风文明和精神文明</t>
  </si>
  <si>
    <t>县委宣传部</t>
  </si>
  <si>
    <t>举办全县乡风文明和精神文明培训班</t>
  </si>
  <si>
    <t>以实施乡村振兴战略为总抓手，以社会主义核心价值观为引领，不断深化农村精神文明创建活动，努力提升农民文明素质和农村社会文明程度，形成乡村振兴的强大精神力量</t>
  </si>
  <si>
    <t>宣传部</t>
  </si>
  <si>
    <t>四、教育</t>
  </si>
  <si>
    <t>五、易地扶贫搬迁后扶</t>
  </si>
  <si>
    <t>六、乡村治理和精神文明建设</t>
  </si>
  <si>
    <t>“巾帼家美积分超市”建设补助项目</t>
  </si>
  <si>
    <t>省级示范村</t>
  </si>
  <si>
    <t>结合全县创建省级乡村建设示范村要求，计划在10个省级乡村建设示范村建设“巾帼家美积分超市”10个，按照每个“巾帼家美积分超市”1万元建设经费标准，需资金10万元。</t>
  </si>
  <si>
    <t>为有效激发广大妇女群众和家庭积极投身增收致富、产业发展、环境整治，共建共享生态宜居家园，努力培育文明乡风、良好家风、淳朴民风、形成乡村治理新风尚。计划对已建成的43个“巾帼家美积分超市”进行货品补充，按照每个“巾帼家美积分超市”0.5万元补货标准，需资金21.5万元。</t>
  </si>
  <si>
    <t>七、项目管理费</t>
  </si>
  <si>
    <t>四好一还粮</t>
  </si>
  <si>
    <t>在金山二号水库建设民乐县设施农业“四好一还粮”18兆瓦水面光伏示范项目。</t>
  </si>
  <si>
    <t>本项目建成后，25 年总共可为电网提供清洁电能 61587 万 kW·h，
与燃煤电厂相比，以供电标煤煤耗 310g/(kW·h)计，每年可节约标煤 7511 t，折合原
煤 1.05 万 t。相应每年可减少多种大气污染物的排放，其中减少二氧化硫(SO2)排放
量约 3.94t，氮氧化物(以 NOx 计)4.44t，二氧化碳(CO2)2.05 万 t，还可减少烟尘排放
量约 0.74t。可见，建设本工程可以减少化石资源的消耗，有利于缓解环境保护压力，
实现经济与环境的协调发展，项目节能和环保效益显著。</t>
  </si>
  <si>
    <t xml:space="preserve">
1.支持发展壮大特色优势产业，打造中药材、马铃薯、高原夏菜育种育苗及规模化标准化种植示范基地，建成脱毒种薯面积3万亩，向本地种子管理机构备案的经营主体，并形成联农带农机制，每亩补助200元，补助资金600万元；
2.与本县马铃薯加工企业签订合同并交售马铃薯的县内经营主体，每吨补助资金100元（经营主体80元，村集体20元）。共有县内经营主体与种植户签订订单并交售马铃薯约10万吨，补助资金1000万元。
</t>
  </si>
  <si>
    <r>
      <rPr>
        <sz val="12"/>
        <color rgb="FFFF0000"/>
        <rFont val="仿宋_GB2312"/>
        <charset val="134"/>
      </rPr>
      <t>1.对新改扩建扣棚面积达到1500</t>
    </r>
    <r>
      <rPr>
        <sz val="12"/>
        <color rgb="FFFF0000"/>
        <rFont val="宋体"/>
        <charset val="134"/>
      </rPr>
      <t>㎡</t>
    </r>
    <r>
      <rPr>
        <sz val="12"/>
        <color rgb="FFFF0000"/>
        <rFont val="仿宋_GB2312"/>
        <charset val="134"/>
      </rPr>
      <t>以上，且配套建设粪污无害化处理设施的规模养殖场，每个一次性补助10万元。
2.对全县养殖良种基础母牛20头以上的养殖户，每头良种基础母牛给予500元补贴。</t>
    </r>
  </si>
  <si>
    <t>1.对全县10个省市级乡村建设示范村按照省级3大类（基础设施建设、基本公共服务、乡村治理和精神文明建设）23项指标创建补齐短板弱项，补助资金1000万元。</t>
  </si>
  <si>
    <t>为全县脱贫户家庭中目前正在接受中等职业教育、高等职业教育和技工类院校教育的680名学生，每生补助3000元</t>
  </si>
  <si>
    <t>附件：</t>
  </si>
  <si>
    <t>民乐县2023年第一批中央财政衔接推进乡村振兴补助资金项目计划表</t>
  </si>
  <si>
    <t>合计</t>
  </si>
  <si>
    <t>民乐县“3区3镇30村”乡村振兴示范项目（一期）（南丰镇气调库建设项目）</t>
  </si>
  <si>
    <t>2022.6-2023.5</t>
  </si>
  <si>
    <t>民乐县南丰镇</t>
  </si>
  <si>
    <t xml:space="preserve"> 由民乐县裕振投资开发有限责任公司负责具体实施，项目总投资3394.89万元，其中衔接投入资金2000万元，主要实施项目内容为：新建1.6万吨气调库一座。马铃薯贮藏期间的温度调节最为关键，。一般情况下，当环境温度在-1--3℃时，9 个小时块茎就冻硬；-5℃时 2 个小时块茎就受冻。长期在 0℃左右环境中贮藏块茎，芽的生长和萌发受到抑制，生命力减弱，本项目气调库设计温度：4-6℃；每日进货量为库容的 8-10%；进货温度取 15C，出货温度 4-6℃。 设计库体采用聚苯乙烯夹心板材，地面做保温隔热处理，以长期贮藏。项目在建设过程中及项目建设完成后，一将实现贫困劳动力家门口就业。这个产业投入运营后，将开发公益岗位30个以上，一年可以吸纳劳动力1000人次以上。二稳定增加村集体经济收入。三盘活现有的土地资源。将带动农户发展特色蔬菜以及水果等农业特色产业。四提升农副产品的附加值。通过对农副产品的初加工，分拣，以及存储等模式，可以极大地提升农副产品的附加值增加农户的收入。五将提升群众的精气神，进一步密切党群干群关系，通过产业地发展带动农户发展自己的产业，将不断地提升农户发展的动力，树立起勤劳致富吃苦耐劳优良的这种一个传统。</t>
  </si>
  <si>
    <t xml:space="preserve">在项目建设过程中可吸纳周边农户就近务工，项目建成后出租于马铃薯种植大户或种植企业，每年可获得出租收益120余万元；气调库是发展冷链业的基础设施，也是在低温条件下贮藏货物的建筑群。食品保鲜主要以食品冷藏链为主，将马铃薯通过预冷、加工、贮存和冷藏运输，有效地保持食品的外观、色泽、营养成分及风味物质，达到食品保质保鲜，延长食品保存期的目的，起到调剂淡、旺季市场的需求并减少生产与销售过程中经济损耗的作用，大幅度提升我县马铃薯鲜储能力，极大的改善马铃薯收购、销售条件，增加马铃薯种植效益，助推全县马铃薯产业发展。
</t>
  </si>
  <si>
    <t>项目在建设过程中及项目建设完成后，一是将实现贫困劳动力家门口就业。项目投入运营后，将开发公益岗位30个以上，一年可以吸纳劳动力1000人次以上。二是稳定增加村集体经济收入，气调库收取的资金一部分将用于发展壮大村集体。三是盘活现有的土地资源。将带动农户发展特色蔬菜以及水果等农业特色产业。四提升农副产品的附加值。通过对农副产品的初加工，分拣，以及存储等模式，可以极大地提升农副产品的附加值增加农户的收入。五将提升群众的精气神，进一步密切党群干群关系，通过产业地发展带动农户发展自己的产业，将不断地提升农户发展的动力，树立起勤劳致富吃苦耐劳优良的这种一个传统。</t>
  </si>
  <si>
    <t>民乐县设施农业“四好一还粮”18兆瓦水面光伏示范项目</t>
  </si>
  <si>
    <t>民乐县   六坝镇   王官村</t>
  </si>
  <si>
    <t>由民乐县青龙水务投资有限责任公司负责具体实施，项目总投资8000万元，其中衔接投入资金1000万元，主要实施项目内容为：1000万元用于制作锚固块，其每块的重量不低于5-6吨，并将制作好的锚固块放置水库指定区域内，用浮漂做好记号，项目主要建设内容为：金山二号水库水域建设18兆瓦水面光伏，配套建设升压站及热源站等附属工程。</t>
  </si>
  <si>
    <t>社会效益：1.是强力推进设施农业发展的有效举措；2.是推动设施农业绿色发展的高效路径；3.是光伏治沙改善生态环境；
经济效益：相比燃气供热，本方案在打造零排放的供能系统的同时，对同样规模的设施农业，每年可节约30％以上的能耗费用；
生态效益：本项目建成后,预计年平均上网发电量约为49379.5万度，相当于替代传统火力发电厂约14.8万吨标准煤的消耗，减排二氧化硫55.3吨，减排氮氧化物79.0吨，减排烟尘16.5吨，减排二氧化碳38.5万吨。对减轻环境污染、促进节能减排工作、缓解常规能源压力具有积极作用。因此，本光伏电场的建设具有明显的污染物减排的环境效益。</t>
  </si>
  <si>
    <t>项目建设过程中，需雇佣当地劳动力500余人次，村民年务工收入可达3-5万元，长期务工者年可实现收入5万元以上。项目在建设完成后，资产权属归村集体所有。设施设备的保养及日常安全巡查需雇佣当地长期劳动力10人左右，可实现年收入5-10万元，项目的实施可有效增加村民收入，进一步拓宽村民增收渠道，拉动贫困村脱贫致富。同时，项目承接主体要与六坝镇及周边乡镇农户建立联农带农长效机制，特别是脱贫户和监测对象要做到应带尽带，有效带动农户参与增收产业发展，持续增加农户收入。</t>
  </si>
  <si>
    <t>新建扣棚面积达10000平方米以上，且配套粪污资源化利用设施设备、办公用房、饲草棚等附属设施的养殖场，每个一次性补助200万元；新建扣棚面积达5000平方米以上，且配套粪污资源化利用设施设备、办公用房、饲草棚等附属设施的养殖场，每个一次性补助100万元。新建扣棚面积达3000平方米以上，且配套粪污资源化利用设施设备、办公用房、饲草棚等附属设施的养殖场，每个一次性补助60万元。</t>
  </si>
  <si>
    <t>以畜牧产业为引领，优化升级农业农村产业结构，引导搬迁村养殖农户转变养殖模式，采取集中养殖方式进一步提升标准化，规模化，集约化养殖水平，有效提高全县规模化养殖程度。</t>
  </si>
  <si>
    <r>
      <rPr>
        <sz val="12"/>
        <rFont val="仿宋_GB2312"/>
        <charset val="134"/>
      </rPr>
      <t>“龙头企业</t>
    </r>
    <r>
      <rPr>
        <sz val="12"/>
        <rFont val="Times New Roman"/>
        <charset val="134"/>
      </rPr>
      <t>+</t>
    </r>
    <r>
      <rPr>
        <sz val="12"/>
        <rFont val="仿宋_GB2312"/>
        <charset val="134"/>
      </rPr>
      <t>村集体经济组织</t>
    </r>
    <r>
      <rPr>
        <sz val="12"/>
        <rFont val="Times New Roman"/>
        <charset val="134"/>
      </rPr>
      <t>+</t>
    </r>
    <r>
      <rPr>
        <sz val="12"/>
        <rFont val="仿宋_GB2312"/>
        <charset val="134"/>
      </rPr>
      <t>养殖户</t>
    </r>
    <r>
      <rPr>
        <sz val="12"/>
        <rFont val="Times New Roman"/>
        <charset val="134"/>
      </rPr>
      <t>”</t>
    </r>
    <r>
      <rPr>
        <sz val="12"/>
        <rFont val="仿宋_GB2312"/>
        <charset val="134"/>
      </rPr>
      <t>养殖模式，采取“政府补贴</t>
    </r>
    <r>
      <rPr>
        <sz val="12"/>
        <rFont val="Times New Roman"/>
        <charset val="134"/>
      </rPr>
      <t>+</t>
    </r>
    <r>
      <rPr>
        <sz val="12"/>
        <rFont val="仿宋_GB2312"/>
        <charset val="134"/>
      </rPr>
      <t>农户自筹”的方式，由村集体经济组织出地，修建养殖小区，吸纳农户到养殖小区发展养殖。龙头企业从育种示范—良种投放—技术培训—饲料供给—加工销售—品牌打造等方面积极推进</t>
    </r>
    <r>
      <rPr>
        <sz val="12"/>
        <rFont val="Times New Roman"/>
        <charset val="134"/>
      </rPr>
      <t>“</t>
    </r>
    <r>
      <rPr>
        <sz val="12"/>
        <rFont val="仿宋_GB2312"/>
        <charset val="134"/>
      </rPr>
      <t>育、繁、加、销</t>
    </r>
    <r>
      <rPr>
        <sz val="12"/>
        <rFont val="Times New Roman"/>
        <charset val="134"/>
      </rPr>
      <t>”</t>
    </r>
    <r>
      <rPr>
        <sz val="12"/>
        <rFont val="仿宋_GB2312"/>
        <charset val="134"/>
      </rPr>
      <t>各环节，不断延伸产业链、提升价值链、贯通供应链，实现全产业链增值。通过农户与龙头企业利益联结，把农户融入到产业中，构建起产业链上分工协作、养殖成果利益共享、产业发展风险共担的利益联结机制，让更多的产业链增值收益分享到农民，消除搬迁群众后顾之忧，确保搬迁群众稳定增收，助力生态及地质灾害避险搬迁工作深入推进。</t>
    </r>
  </si>
  <si>
    <t>民乐县农业农村局（畜牧站）</t>
  </si>
  <si>
    <t>（1）民乐县锯条山林场管护用房改建540平米。补助资金80万元。（2）民乐县北滩林场建育苗基地一处，面积为60亩，主要培育以青海云杉、樟子松等为主的乡土树种，补助资金55万元。</t>
  </si>
  <si>
    <t xml:space="preserve"> </t>
  </si>
  <si>
    <t>1.支持发展壮大特色优势产业，打造中药材、马铃薯、高原夏菜育种育苗及规模化标准化种植示范基地，建成脱毒种薯面积3.5万亩，向本地种子管理机构备案的经营主体，并形成联农带农机制，每亩补助200元，补助资金700万元；2.与本县马铃薯加工企业签订合同并交售马铃薯的县内经营主体，每吨补助资金100元（经营主体80元，村集体20元）。共有县内经营主体与种植户签订订单并交售马铃薯约11万吨，补助资金1100万元。</t>
  </si>
  <si>
    <t>民乐县粮食物资仓储加工物流产业园（粮食烘干项目）</t>
  </si>
  <si>
    <r>
      <rPr>
        <sz val="12"/>
        <rFont val="仿宋_GB2312"/>
        <charset val="134"/>
      </rPr>
      <t>由民乐县裕振投资开发有限责任公司负责实施，项目总投资4988.32万元，其中：投入衔接资金补助800万元，主要建设内容为：500万元用于购置五套300T粮食烘干线；300万元用于新建农机托管及劳务服务中心一座，库房4座；配套办公用房改造91间，旧库房改造12座，机械设备停车棚5座，地坪凿除及重新浇筑35550</t>
    </r>
    <r>
      <rPr>
        <sz val="12"/>
        <rFont val="宋体"/>
        <charset val="134"/>
      </rPr>
      <t>㎡</t>
    </r>
    <r>
      <rPr>
        <sz val="12"/>
        <rFont val="仿宋_GB2312"/>
        <charset val="134"/>
      </rPr>
      <t>，围墙拆除及重建430m，新建120T地磅5座，新建自动化晒场3350</t>
    </r>
    <r>
      <rPr>
        <sz val="12"/>
        <rFont val="宋体"/>
        <charset val="134"/>
      </rPr>
      <t>㎡</t>
    </r>
    <r>
      <rPr>
        <sz val="12"/>
        <rFont val="仿宋_GB2312"/>
        <charset val="134"/>
      </rPr>
      <t xml:space="preserve">，新建变压器5座及配套的输电线路。
</t>
    </r>
  </si>
  <si>
    <r>
      <rPr>
        <sz val="10"/>
        <rFont val="仿宋_GB2312"/>
        <charset val="134"/>
      </rPr>
      <t>1、2023年全县玉米种植面积22.19万亩，除去清除和种子种植面积后，需要烘干的种植面积为6.7万亩，亩均产量0.85吨，玉米总产量5.7万吨。烘干线每吨烘干成本为72元（每斤烘干成本0.036元），烘干定价为150元/吨（每斤烘干定价0.075元），毛利润855万元，净利润444.6万元。
2、2023年全县小麦种植面积27.81万亩，除去种子种植面积后，需要烘干的种植面积为5.6万亩，亩均产量0.5吨，小麦总产量2.78万吨。烘干线每吨烘干成本为72元，烘干定价为150元/吨，毛利润333.6万元，净利润216.84万元。
3、北滩、三堡、永固、李寨、杨坊等五个粮管所仓库总面积为6237</t>
    </r>
    <r>
      <rPr>
        <sz val="10"/>
        <rFont val="宋体"/>
        <charset val="134"/>
      </rPr>
      <t>㎡</t>
    </r>
    <r>
      <rPr>
        <sz val="10"/>
        <rFont val="仿宋_GB2312"/>
        <charset val="134"/>
      </rPr>
      <t>，每平方粮食堆高高度为2.5米，粮食存储量为15592.50m</t>
    </r>
    <r>
      <rPr>
        <sz val="10"/>
        <rFont val="宋体"/>
        <charset val="134"/>
      </rPr>
      <t>³</t>
    </r>
    <r>
      <rPr>
        <sz val="10"/>
        <rFont val="仿宋_GB2312"/>
        <charset val="134"/>
      </rPr>
      <t>，可储存10914.75吨粮食，每吨粮食每年储存租金为200元，租金收入为218.29万元。粮食烘干线及储存每年收益为879.73万元。项目建成后，对创建现代粮食储运体系，推进粮食储备建设，快速畅通的完成粮食运转，减少粮食损耗，可直接或间接增加就业人员数百人，能解决项目区剩余劳动力的就业问题，有利于提高民众生活水平；项目实施后将带动当地及周边地区相关行业的发展，促进工业园区及县城经济的发展和产业结构调整升级。</t>
    </r>
  </si>
  <si>
    <t xml:space="preserve">项目建成后，（1）资产权属归村集体所有。资产以租赁或自营形式产生效益，建立与农户密切的利益联结机制，可直接或间接增加就业人员数百人，年增加收入2000万元，大幅度提升我县粮食等农作物的储鲜能力，每年可烘干小麦约3.72万吨，烘干玉米9.45万吨，可储存4万吨农产品，极大程度提高了农民在晾晒过程中的损耗，减少了农民的损失。
（2）带动农户发展生产，引导支持经营主体与农户通过订单生产、托养托管、产品代销、保护价收购等多种方式，建立利益联结机制，形成经营主体与农户在产业链上优势互补、分工合作的格局，把有发展意愿和能力的农户纳入产业发展之中，增加农户经营性收入。
（3）吸纳农村劳动力稳定就业。积极推动经营主体通过吸纳就业等方式，建立与农村劳动力的利益联结。支持经营主体拓宽用工渠道，扩大用工数量，规范用工方式，积极吸纳农村劳动力就业，稳定增加农村劳动力工资性收入。对劳动能力较弱的农村劳动力，支持通过设立乡村公益性岗位等方式，帮助其实现就业增收。
</t>
  </si>
  <si>
    <t>马铃薯经营主体贷款贴息</t>
  </si>
  <si>
    <t>一、贴息对象
在本县域内从事马铃薯种植，并与甘肃爱味客马铃薯加工有限公司签订马铃薯订单的新型农业经营主体，具体包括龙头企业、专业合作社、家庭农场、种植农户等。
二、贴息范围
（一）以个人或法人在县域内商业银行申请的本年度贷款。
（二）贷款贴息以爱味客公司提供的马铃薯收购数量为主要依据，贷款资金主要用于支付种植马铃薯土地流转费用。
三、贴息补助办法
对符合条件的新型农业经营主体获取的贷款进行相应贴息，具体贴息补助：以经营主体贷款实际用于完成爱味客马铃薯交售任务，需支付的土地流转费等用产生的利息。
贷款贴息期限为2023年3月1日至10月31日，贷款贴息补助期限不超过8个月。</t>
  </si>
  <si>
    <t>推动全县马铃薯产业高质量发展，进一步培育壮大马铃薯新型农业经营主体，鼓励新型农业经营主体扩大马铃薯种植面积</t>
  </si>
  <si>
    <t>县农业农村局（产业股）</t>
  </si>
  <si>
    <t>马铃薯脱毒种薯繁育科技实验中心项目</t>
  </si>
  <si>
    <t>新建种薯种苗繁育中心1处，项目生产设备购置、苗床架设、实验室改造、钢化大棚维修、自动化喷灌系统、基础设施维修等。</t>
  </si>
  <si>
    <t>马铃薯种薯培育中心建成后，可解决企业马铃薯种子自给自足及全县马铃薯种薯供应问题，2023年预计可收获3000亩马铃薯种子繁有供应，到2024年可供给4万亩商品薯供应。</t>
  </si>
  <si>
    <t>项目建成后，建立强有力的联农带农机制，一是育苗棚改建后有序带动农户务工就业3000人（次），增加工资性收入60万元。二是解决全县马铃薯种子培育及供应，降低马铃薯种子20%-30%成本，有序带动马铃薯产业发展，三是通过对马铃薯新品种研发，进一步加速马铃薯种子的改良换代，提高种薯质量，增加产量。</t>
  </si>
  <si>
    <t>对连片种植小麦50亩以上的经营主体，每亩给与34元的补贴，2023年预种植小麦30万亩，补助资金1000万元。</t>
  </si>
  <si>
    <t>民乐县按照“能保尽保、愿保必保”的原则和“对有投保意愿脱贫户和边缘户的主要增收产业全覆盖”要求，为有投保意愿的农户全面落实种养产业综合保险，确保脱贫户和监测户全覆盖，提供稳定增收的保障。2023年农业保险县级配套资金600万元。</t>
  </si>
  <si>
    <t>脱贫助力贷2023年2月到期，需贴息资金5.6万元；扶贫小额信贷需贴息资金177.3万元，脱贫人口小额信贷在持续发放中，预测至2023年末发放2360笔，余额11800万元，需贴息资金450.31万元。</t>
  </si>
  <si>
    <t>发展新型农村集体经济</t>
  </si>
  <si>
    <t xml:space="preserve">南丰镇   黑山村       六坝镇   铨将村    顺化镇
列四坝村           洪水镇   费寨村
单庄村
烧房村      南古镇        马蹄村             杨坊村    </t>
  </si>
  <si>
    <t>1.三堡镇：（1）下吾旗村1.2公里，补助资金21.6万元，（2）展庄村0.8公里，补助资金14.4万元（3）陈庄1.3公里，补助资金23.4万元。
2.顺化镇：（1）列四坝村渠系建设1.5公里，每公里18万元，补助资金27万元；闸口3个，补助资金2万元，涵管架设600米，补助资金7万元，桥2座，补助资金10万元，共补助资金46万元。（2） 顺化堡村1.38公里，每公里补助18万元，补助资金24.84万元。（3）上天乐村2.3公里，补助资金41.4万元。
3.丰乐镇何庄村蓄水池建设2万立方米，引水渠1公里共计补助资金98万元。
4、六坝镇铨将村1.1公里，补助资金19.8万元。
5.南丰镇：（1）张家沟湾村1.1公里，补助资金19.8万元；（2）黑山村0.8公里，补助资金14.4万元；
6.新天镇：（1）闫户村修建渠系3.9公里，每公里补助18万元，补助资金70.2万元，对口闸20个，桥3座，补助资金8万元。（2）二寨村1.8公里，补助资金32.4万元。
7.洪水镇：（1）费寨村新建干一斗斗渠2.6公里，补助资金46.8万元，（2）单庄村1.65公里，补助资金29.7万元，（3）烧坊村1.4公里，补助资金27万元，（4）下柴村0.4公里，补助资金7.2万元。
8.南古镇：（1）马蹄村3.5公里，补助资金63万元.（2）毛城村1.2公里，补助资金21.6万元，（3）甘店村2公里，补助资金36万元。
9.民联镇：（1）雷台村1公里，补助资金18万元，（2）刘兴村0.4万元，补助资金7.2万元，(3)龙山村0.6公里，补助资金10.8万元。（4）太和村3公里，补助资金54万元。
10.永固镇西村-滕庄八支3.4公里，补助资金61.2万元。</t>
  </si>
  <si>
    <t>水务局 南丰镇
 六坝镇 洪水镇 南古镇
顺化镇</t>
  </si>
  <si>
    <t>垃圾中转站及人居环境整治</t>
  </si>
  <si>
    <t>顺化镇   张宋村</t>
  </si>
  <si>
    <t>对顺化镇张宋村人居环境整治、村内绿化及垃圾中转站维修，补助资金15万元。</t>
  </si>
  <si>
    <t>持续加大人居环境整治力度，拆除旧棚圈及残垣断壁，整治该村通村道路、渠道沟沿、沿路沿线等重点区域，清理农户房前屋后生产生活垃圾，健全完善相应的小型环卫设施及长效机制，达到宜居宜业美丽生态村庄。</t>
  </si>
  <si>
    <t>持续加大人居环境整治力度，拆除旧棚圈及残垣断壁，整治该村通村道路、沿路沿线等重点区域，清理农户房前屋后生产生活垃圾，健全完善相应的小型环卫设施及长效机制，达到宜居宜业美丽生态村庄。</t>
  </si>
  <si>
    <t>顺化镇</t>
  </si>
  <si>
    <t>实施集镇基础设施改造和绿化亮化工程，配备分类垃圾箱200个，垃圾清运车2辆。</t>
  </si>
  <si>
    <t>改建渠道2.998公里，各类建筑物16座（沉砂池1座、水闸7座、车桥8座）。</t>
  </si>
  <si>
    <t>1.对全县8个省市级乡村建设示范村按照省级3大类（基础设施建设、基本公共服务、乡村治理和精神文明建设）23项指标创建补齐短板弱项，补助资金800万元。资金用于村组道路建设，水、电、路、网、美化、亮化、路灯架设等基础设施建设项目（乡村建设实施方案的前12项可用）。</t>
  </si>
  <si>
    <t>加快农业产业化发展，提升乡村治理能力，增加农民的就业渠道和村集体经济收入，实现巩固拓展脱贫攻坚与乡村振兴的有效衔接。（形成的固定资产归村集体所有）</t>
  </si>
  <si>
    <t>对全县10个镇所辖行政村人居环境整治及垃圾中转站维修。其中新天镇、南古镇、洪水镇、六坝镇、民联镇、南丰镇每镇补助30万元；永固镇、三堡镇、顺化镇、丰乐镇每镇补助20万元，共补助资金260万元。（清理农村生活垃圾、清理村内生活垃圾、清理畜禽养殖粪污等农业生产废弃物、清理室内外卫生、清理乱堆乱放乱搭建、清理废弃房屋和残垣断壁、清理农村河道卫生、清理农村道路沿线卫生和改变影响农村人居环境的不良习惯）及完善农村环境卫生治理建设。）</t>
  </si>
  <si>
    <t>灌溉输水
渠道工程</t>
  </si>
  <si>
    <t>2023.1-
2023.12</t>
  </si>
  <si>
    <t>洪水镇  刘总旗村
引益入童渠上段</t>
  </si>
  <si>
    <t>洪水镇刘总旗村灌溉输水渠道工程(引益入童渠上段)</t>
  </si>
  <si>
    <t>年最大可引水量为412万m³，可新增保灌面积1.11万亩。</t>
  </si>
  <si>
    <t>县水务局</t>
  </si>
  <si>
    <t>民乐县水利建设管理站</t>
  </si>
  <si>
    <t>南古镇创业村</t>
  </si>
  <si>
    <t>南古镇创业村修建村道路5.26公里，路面宽6米，两侧各25厘米的硬化露肩。</t>
  </si>
  <si>
    <t>就地就近吸纳就业岗位，</t>
  </si>
  <si>
    <t>1.开展对全县市级以上示范性合作社带头人进行业务培训，培训人数600人。2.开展对村集体经济公司化改革骨干管理能力提升培训人数80人。3.开展对现代农民技能培训（新型经营主体带头人、种养殖大户及致富能人、返乡创业大学生培训）培训人数820人.4.对家庭农场创办人、致富带头人进行培训，高素质农民培训，培训人数800人。</t>
  </si>
  <si>
    <t>县组织部</t>
  </si>
  <si>
    <t>举办农业种植技术专题培训班等主题班次26期，开展乡村“五支队伍”培训工作，完成村“两委”干部、农业企业负责人、专业合作社成员、家庭农场主、种养殖大户、产业致富带头人等实用人才培训1700多人</t>
  </si>
  <si>
    <t>为县域农业产业发展培养一批增收致富领路人。积极发挥乡村振兴政策优势和学院办学特色，对外承接乡村振兴类主题培训班次，有效激活乡村振兴的内生动力，不断推动产业技术交流力度和产业结构优化升级。</t>
  </si>
  <si>
    <t>组织部</t>
  </si>
  <si>
    <t>县乡村振兴学院</t>
  </si>
  <si>
    <t>就业帮扶项目</t>
  </si>
  <si>
    <t>全县文化振兴赋能乡村振兴专题培训班</t>
  </si>
  <si>
    <t>一、全县乡风文明培训班222人，其中：1.各镇业务文化和宣传专干1名（共10名）；2.全县172个行政村文书、妇联主席和五星文明示范户或道德模范代表1名（共172名）；3.各社区业务文化和宣传专干1名和五星文明示范户或道德模范代表1名（共40名）。二、全县精神文明建设培训班（共210人）1.各镇新时代文明实践所负责人（10人）；2.全县172个行政村和14个社区新时代文明实践站负责人及文化文艺骨干（200人）；</t>
  </si>
  <si>
    <t>坚持以社会主义核心价值观为引领，大力弘扬民族精神和时代精神，聚焦陈规陋习治理，传承发扬中华优秀传统文化，培育文明乡风、良好家风、淳朴民风，建设邻里守望、诚信重礼、勤俭节约的文明乡村，助推全县乡村全面振兴。</t>
  </si>
  <si>
    <t>以新时代文明实践阵地建设为载体，切实发挥新时代文明实践所（站）在助推全面乡村振兴中的作用，提高农村精神文明建设守正创新的政治自觉和专业化能力，提升农民精神风貌和综合素养，营造文明和谐的乡村环境。</t>
  </si>
  <si>
    <t>2023年预计全年发放“两后生”700人，每人补助3000元。（春季1500元，秋季1500元），共计补助资金210万元</t>
  </si>
  <si>
    <t>三、易地扶贫搬迁</t>
  </si>
  <si>
    <t>主要用于帮扶项目的规划编制、项目评估、论证、招投标、监理、检查验收、公示公告、成果宣传、档案管理、项目资料印刷、资金管理相关的经费开支。</t>
  </si>
  <si>
    <t>进一步提高项目管理水平。</t>
  </si>
  <si>
    <t>民乐县2023年财政衔接推进乡村振兴补助资金项目计划表</t>
  </si>
  <si>
    <t xml:space="preserve"> 由民乐县裕振投资开发有限责任公司负责具体实施，项目总投资3394.89万元，其中衔接投入资金2000万元，主要实施项目内容为：新建1.6万吨气调库一座。</t>
  </si>
  <si>
    <t>“龙头企业+村集体经济组织+养殖户”养殖模式，采取“政府补贴+农户自筹”的方式，由村集体经济组织出地，修建养殖小区，吸纳农户到养殖小区发展养殖。龙头企业从育种示范—良种投放—技术培训—饲料供给—加工销售—品牌打造等方面积极推进“育、繁、加、销”各环节，不断延伸产业链、提升价值链、贯通供应链，实现全产业链增值。通过农户与龙头企业利益联结，把农户融入到产业中，构建起产业链上分工协作、养殖成果利益共享、产业发展风险共担的利益联结机制，让更多的产业链增值收益分享到农民，消除搬迁群众后顾之忧，确保搬迁群众稳定增收，助力生态及地质灾害避险搬迁工作深入推进。</t>
  </si>
  <si>
    <t xml:space="preserve">  </t>
  </si>
  <si>
    <t>（1）民乐县锯条山林场管护用房改建540平米。补助资金80万元。（2）民乐县北滩林场建育苗基地一处，面积为60亩，主要培育以青海云杉、樟子松等为主的乡土树种，补助资金55万元。（3）建文冠果栽培试验示范基地300亩，平整土地300亩，定植文冠果33000株。</t>
  </si>
  <si>
    <t xml:space="preserve">由民乐县裕振投资开发有限责任公司负责实施，项目总投资4988.32万元，其中：投入衔接资金补助800万元，主要建设内容为：500万元用于购置五套300T粮食烘干线；300万元用于新建农机托管及劳务服务中心一座，库房4座；配套办公用房改造91间，旧库房改造12座，机械设备停车棚5座，地坪凿除及重新浇筑35550㎡，围墙拆除及重建430m，新建120T地磅5座，新建自动化晒场3350㎡，新建变压器5座及配套的输电线路。
</t>
  </si>
  <si>
    <t>1、2023年全县玉米种植面积22.19万亩，除去清除和种子种植面积后，需要烘干的种植面积为6.7万亩，亩均产量0.85吨，玉米总产量5.7万吨。烘干线每吨烘干成本为72元（每斤烘干成本0.036元），烘干定价为150元/吨（每斤烘干定价0.075元），毛利润855万元，净利润444.6万元。
2、2023年全县小麦种植面积27.81万亩，除去种子种植面积后，需要烘干的种植面积为5.6万亩，亩均产量0.5吨，小麦总产量2.78万吨。烘干线每吨烘干成本为72元，烘干定价为150元/吨，毛利润333.6万元，净利润216.84万元。
3、北滩、三堡、永固、李寨、杨坊等五个粮管所仓库总面积为6237㎡，每平方粮食堆高高度为2.5米，粮食存储量为15592.50m³，可储存10914.75吨粮食，每吨粮食每年储存租金为200元，租金收入为218.29万元。粮食烘干线及储存每年收益为879.73万元。项目建成后，对创建现代粮食储运体系，推进粮食储备建设，快速畅通的完成粮食运转，减少粮食损耗，可直接或间接增加就业人员数百人，能解决项目区剩余劳动力的就业问题，有利于提高民众生活水平；项目实施后将带动当地及周边地区相关行业的发展，促进工业园区及县城经济的发展和产业结构调整升级。</t>
  </si>
  <si>
    <t>项目主要又集华农业具体负责实施，项目主要建设内容为：新建种薯种苗繁育中心1处，项目生产设备购置、苗床架设、实验室改造、钢化大棚维修、自动化喷灌系统、基础设施维修等。资金投入企业，企业每年上缴5%的收益资金，用于发展壮大村集体和乡村建设。</t>
  </si>
  <si>
    <t>重点以省市级乡村示范村及公司化运营试点村壮大村集体项目资金，直接投入示范村，由村集体选择经营能力好、联农带农强的农业企业或农民合作社，按不低于5%收取收益分红，用于壮大村集体经济。分别为三堡镇三堡村、六坝镇六坝村、南古镇马蹄村、洪水镇上柴村，没存投入资金70万元，共计280万元。</t>
  </si>
  <si>
    <t>坚持和加强农村基层党组织领导，结合村级集体经济公司化改革，创新财政补助资金使用方式，因地制宜拓展村集体经济发展途径，逐步形成产权清晰、权责明确、政企分开、管理科学的新型农村集体企业制度，使项目村级集体经济组织体系更加健全、治理机制更加完善、收入结构更加优化、发展质量全面提升，市场化经营机制逐步定型、经营性收入占比明显提高。</t>
  </si>
  <si>
    <t xml:space="preserve">南丰镇   黑山村
六坝镇   铨将村    顺化镇
列四坝村
洪水镇   费寨村
单庄村
烧房村
南古镇
马蹄村
永固镇滕庄村    </t>
  </si>
  <si>
    <t>1.三堡镇：（1）下吾旗村1.2公里，补助资金21.6万元，（2）展庄村0.8公里，补助资金14.4万元（3）陈庄1.3公里，补助资金23.4万元。
2.顺化镇：（1）列四坝村渠系建设1.5公里，每公里18万元，补助资金27万元；闸口3个，补助资金2万元，涵管架设600米，补助资金7万元，桥2座，补助资金10万元，共补助资金46万元。（2） 顺化堡村1.38公里，每公里补助18万元，补助资金24.84万元。（3）上天乐村2.3公里，补助资金41.4万元。
3.丰乐镇何庄村蓄水池建设2万立方米，引水渠1公里共计补助资金98万元。
4、六坝镇铨将村1.1公里，补助资金19.8万元。
5.南丰镇：（1）张家沟湾村1.1公里，补助资金19.8万元；（2）黑山村0.8公里，补助资金14.4万元；
6.新天镇：（1）闫户村修建渠系3.9公里，每公里补助18万元，补助资金70.2万元，对口闸20个，桥3座，补助资金8万元。（2）二寨村1.8公里，补助资金32.4万元。
7.洪水镇：（1）费寨村新建干一斗斗渠2.6公里，补助资金46.8万元，（2）单庄村1.65公里，补助资金29.7万元，（3）烧坊村1.4公里，补助资金27万元，（4）下柴村0.4公里，补助资金7.2万元。
8.南古镇：（1）马蹄村3公里，补助资金54万元.（2）毛城村1.2公里，补助资金21.6万元，（3）甘店村2公里，补助资金36万元。
9.民联镇：（1）雷台村1公里，补助资金18万元，（2）刘兴村0.4万元，补助资金7.2万元，(3)龙山村0.6公里，补助资金10.8万元。（4）太和村3公里，补助资金54万元。
10.永固镇西村-滕庄八支3公里，补助资金54万元。</t>
  </si>
  <si>
    <t xml:space="preserve">南丰镇   黑山村
六坝镇   铨将村    顺化镇
列四坝村
洪水镇   费寨村
单庄村
烧房村
南古镇
马蹄村
杨坊村    </t>
  </si>
  <si>
    <t>产业振兴示范点和人才振兴示范点阵地建设</t>
  </si>
  <si>
    <t xml:space="preserve"> 依托一禾高素质农民培训中心，甘肃集华农业马铃薯种薯培育中心，打造人才培训示范点，乡村产业建设培训示范点各1个，每个补助资金10万元</t>
  </si>
  <si>
    <t>通过人才示范点建设，为全县高素质农民培训提供高标准培训基地。</t>
  </si>
  <si>
    <t>就地就近吸纳就业岗位，改善交通条件。</t>
  </si>
  <si>
    <t>六坝镇示范镇共同富裕</t>
  </si>
  <si>
    <t>六坝镇</t>
  </si>
  <si>
    <t>六坝镇示范镇共同富裕建设</t>
  </si>
  <si>
    <t>雨露计划</t>
  </si>
  <si>
    <t>民乐县2023年县级财政衔接推进乡村振兴补助资金项目计划表</t>
  </si>
  <si>
    <t>项目
名称</t>
  </si>
  <si>
    <t>其他
农户</t>
  </si>
  <si>
    <t>脱贫
人口数
（含监测对象）</t>
  </si>
  <si>
    <t>农业
农村局
（产业股）</t>
  </si>
  <si>
    <t>项目主要有集华农业具体负责实施，项目总投资6800万元，其中衔接资金投入2000万元，项目主要建设内容为：1.新建脱毒种苗科研中心1处，项目生产设备购置、苗床架设、实验室改造、生产材料、自动化喷灌系统、恒温库、基础设施维修等。2.新建民乐县马铃薯原原种繁育基地1处，培育脱毒苗7000万株，每株补助0.15元，补助资金1050万元。</t>
  </si>
  <si>
    <t>项目建成后，建立强有力的联农带农机制，一是育苗棚改建后有序带动农户务工就业10000人（次），增加工资性收入150万元。二是解决全县马铃薯种子培育及供应，降低马铃薯种子20%-30%成本，有序带动马铃薯产业发展，三是通过对马铃薯新品种研发，进一步加速马铃薯种子的改良换代，提高种薯质量，增加产量。</t>
  </si>
  <si>
    <t>农业农村局</t>
  </si>
  <si>
    <t xml:space="preserve">农业
农村局
（乡村振兴股）
</t>
  </si>
  <si>
    <t>发展庭院经济</t>
  </si>
  <si>
    <t>以“庭院特色种植、庭院特色养殖、庭院特色手工、庭院特色休闲旅游、庭院生产生活服务”内容为发展重点，通过落实就业奖补等政策予以支持，因地制宜，合理布局庭院生活空间与种植空间，科学论证、精挑细选市场前景好、附加值高的种植品种，利用房前屋后、前庭后院、空闲场地，重点发展蔬菜瓜果、林木花卉、园艺盆栽等特色作物，因地制宜种植中药材、马铃薯、高原夏菜、洋葱、食用菌、紫皮大蒜等附加值高的特色经济作物，打造一批微菜园、微果园、微菌园。支持养殖鸡、鸭、鸽、兔、蜜蜂等家禽(畜),积极推广养殖新技术、新模式，优化养殖结构，支持有条件的农户利用庭院建立特色食品加工作坊，进行农产品(面粉、食用油等)、食品(馒头、面条、糕点、凉粉、面皮、豆腐、粉条、醋等)加工制作;传承创新乡村传统工艺，支持发展传统手工艺品生产加工，挖掘发展刺绣、草编、剪纸、砖雕、鞋垫、凉鞋、布鞋等手工艺品，培育乡村工匠，创响“土字号”乡村特色品牌。</t>
  </si>
  <si>
    <t>进一步激发农户特别是脱贫人口和监测对象内生动力，提高农户自我发展能力，通过庭院经济获得收入持续增加，生产生活条件逐步改善和提升。</t>
  </si>
  <si>
    <t>建立健全“村党组织+新型经营主体+村集体经济组织+农户”利益联结机制，发挥当地产业乡土能人、经营大户等示范带动作用，用好“龙头企业+”、“合作社+”“致富带头人+”等模式，鼓励各类经营主体通过领办、订单生产、流转入股等多种方式，与庭院经济经营户建立紧密合作关系，统一培训、统一供料、统一收购，走分散生产、联合经营、规模发展之路，实现庭院经济与产业链有效联结。组织动员餐饮企业与庭院经济经营户加强合作，建立食材供应点，形成稳定的供应关系。组织动员工业企业、乡村就业工厂（帮扶车间）将适合分散加工的产品延伸到庭院经济经营户，因地制宜设立庭院加工点，带动庭院加工业发展，促进就地就近就业。组织动员文旅经营主体与庭院经济经营户合作，打造住农家屋、干农家活、吃农家饭的农村体验式旅游线路。</t>
  </si>
  <si>
    <t>支持食用菌产业发展</t>
  </si>
  <si>
    <t>工业园区</t>
  </si>
  <si>
    <t>用于甘肃鸿飞生物开发有限公司、民乐县恒瑞食用菌有限责任公司、民乐县鸿博农业生物科技有限公司、张掖市鸿远农林牧开发有限责任公司发展食用菌产业。</t>
  </si>
  <si>
    <t>拓宽脱贫户的务工渠道，进一步增加务工收入。</t>
  </si>
  <si>
    <t>吸纳脱贫劳动力务工就业，增加工资性收入。</t>
  </si>
  <si>
    <t xml:space="preserve">农业
农村局
</t>
  </si>
  <si>
    <t xml:space="preserve">
洪水镇
费寨村
单庄村
烧房村
南古镇    马蹄村
毛城村    甘店村
永固镇    滕庄村
民联镇
刘兴村
龙山村
太和村
雷台村
    </t>
  </si>
  <si>
    <t>对全县2023年渠系建设，每公里补助18万元。其中：
1.洪水镇：（1）费寨村新建干一斗斗渠2.6公里，补助资金46.8万元，（2）单庄村1.65公里，补助资金29.7万元，（3）烧坊村1.4公里，补助资金27万元，（4）下柴村0.4公里，补助资金7.2万元。
2.南古镇：（1）马蹄村3公里，补助资金54万元.（2）毛城村1.2公里，补助资金21.6万元，（市级5.6万元，县级16万元）（3）甘店村2公里，补助资金36万元。
9.民联镇：（1）雷台村1公里，补助资金18万元，（2）刘兴村0.4万元，补助资金7.2万元，(3)龙山村0.6公里，补助资金10.8万元。（4）太和村2.78公里，补助资金50万元。（总投资86万元，市级资金安排57.16万元，县级资金安排28.84万元）
10.永固镇西村-滕庄八支3公里，补助资金54万元。</t>
  </si>
  <si>
    <t xml:space="preserve">
洪水镇      
南古镇  
永固镇  
民联镇 </t>
  </si>
  <si>
    <t>“巾帼家美积分超市”建设补助</t>
  </si>
  <si>
    <t>2022.1-2022.12</t>
  </si>
  <si>
    <t>为有效激发广大妇女群众和家庭积极投身增收致富、产业发展、环境整治，共建共享生态宜居家园，努力培育文明乡风、良好家风、淳朴民风、形成乡村治理新风尚。计划对已建成的“巾帼家美积分超市”进行货品补充，补助资金30万元。</t>
  </si>
  <si>
    <t>“巾帼家美积分超市”作为助推乡村振兴的创新载体和务实举措，将家庭参与产业发展、群众参与基层社会治理、文明新风建设、美丽家园创建等乡村治理内容纳入积分管理，进一步激发群众积极投身增收致富、产业发展、环境整治、共建生态宜居家园的积极性、主动性、创造性，必将在培育文明乡风、良好家风、淳朴民风、形成乡村治理新风尚中发挥重要作用。</t>
  </si>
  <si>
    <t>年度目标:通过把美化环境、全域无垃圾治理、美丽庭院建设等内容纳入积分范畴，健全完善管理制度，动员群众积极投身农村“垃圾革命”、农村人居环境整治、村容村貌提升行动，并利用村社大喇叭、村民微信群、村社“红黑榜”扬先促后，引导群众在美丽家园建设中主动作为。</t>
  </si>
  <si>
    <t>1.开展对全县市级以上示范性合作社带头人进行业务培训，培训人数600人。2.开展对村集体经济公司化改革骨干管理能力提升培训人数80人。3.开展对现代农民技能培训（新型经营主体带头人、种养殖大户及致富能人、返乡创业大学生培训）培训人数820人.4.对家庭农场创办人、致富带头人进行培训，高素质农民培训，培训人数800人。2.依托一禾高素质农民培训中心，甘肃集华农业马铃薯种薯培育中心，打造人才培训示范点，乡村产业建设培训示范点各1个，每个补助资金10万元</t>
  </si>
  <si>
    <t>四、其他</t>
  </si>
  <si>
    <t>项目实施进度</t>
  </si>
  <si>
    <t>报账支出情况</t>
  </si>
  <si>
    <t>完工</t>
  </si>
  <si>
    <t>验收</t>
  </si>
  <si>
    <t>已报账资金</t>
  </si>
  <si>
    <t>未报账资金</t>
  </si>
  <si>
    <t>支出率</t>
  </si>
  <si>
    <t xml:space="preserve">
南丰镇</t>
  </si>
  <si>
    <t xml:space="preserve">项目建成后出租于马铃薯种植户或种植企业，每年可获得出租收益120余万元；气调库是发展冷链业的基础设施，也是在低温条件下贮藏货物的建筑群。食品保鲜主要以食品冷藏链为主，将马铃薯通过预冷、加工、贮存和冷藏运输，有效地保持食品的外观、色泽、营养成分及风味物质，达到食品保质保鲜，延长食品保存期的目的，起到调剂淡、旺季市场的需求并减少生产与销售过程中经济损耗的作用，大幅度提升我县马铃薯鲜储能力，极大的改善马铃薯收购、销售条件，增加马铃薯种植效益，助推全县马铃薯产业发展。
</t>
  </si>
  <si>
    <t>项目在建设过程中及项目建设完成后，一是将实现贫困劳动力家门口就业。项目投入运营后，将开发公益岗位30个以上，一年可以吸纳劳动力1000人次以上。二是稳定增加村集体经济收入，气调库收取的资金一部分将用于发展壮大村集体。三是盘活现有的土地资源。将带动农户发展特色蔬菜以及水果等农业特色产业。四提升
农副产品的附加值。通过对农副产品的初加工，分拣，以及存储等模式，可以极大地提升农副产品的附加值增加农户的收入。五将提升群众的精气神，进一步密切党群干群关系，通过产业地发展带动农户发展自己的产业，将不断地提升农户发展的动力，树立起勤劳致富吃苦耐劳优良的这种一个传统。</t>
  </si>
  <si>
    <t>已开工</t>
  </si>
  <si>
    <t>已完工</t>
  </si>
  <si>
    <t xml:space="preserve">   六坝镇   王官村</t>
  </si>
  <si>
    <t>已验收</t>
  </si>
  <si>
    <t>农业农村局
（畜牧站）</t>
  </si>
  <si>
    <t>林草局</t>
  </si>
  <si>
    <t xml:space="preserve">林草局 </t>
  </si>
  <si>
    <t>民乐县
北滩林场</t>
  </si>
  <si>
    <t>各镇
爱味客</t>
  </si>
  <si>
    <t>农业农村局
（产业股）</t>
  </si>
  <si>
    <t xml:space="preserve">项目建成后，（1）资产权属归村集体所有。资产以租赁或自营形式产生效益，建立与农户密切的利益联结机制，可直接或间接增加就业人员数百人，年增加收入200万元，大幅度提升我县粮食等农作物的储鲜能力，每年可烘干小麦约3.72万吨，烘干玉米9.45万吨，可储存4万吨农产品，极大程度提高了农民在晾晒过程中的损耗，减少了农民的损失。
（2）带动农户发展生产，引导支持经营主体与农户通过订单生产、托养托管、产品代销、保护价收购等多种方式，建立利益联结机制，形成经营主体与农户在产业链上优势互补、分工合作的格局，把有发展意愿和能力的农户纳入产业发展之中，增加农户经营性收入。
（3）吸纳农村劳动力稳定就业。积极推动经营主体通过吸纳就业等方式，建立与农村劳动力的利益联结。支持经营主体拓宽用工渠道，扩大用工数量，规范用工方式，积极吸纳农村劳动力就业，稳定增加农村劳动力工资性收入。对劳动能力较弱的农村劳动力，支持通过设立乡村公益性岗位等方式，帮助其实现就业增收。
</t>
  </si>
  <si>
    <t xml:space="preserve">农业农村局
（乡村振兴股）
</t>
  </si>
  <si>
    <t>重点以省市级乡村示范村及公司化运营试点村壮大村集体项目资金，由村集体选择经营能力好、联农带农强的农业企业或农民合作社，按不低于5%收取收益分红，用于壮大村集体经济。分别为三堡镇三堡村、永固镇南关村、南古镇城南村、洪水镇上柴村，分别投入资金70万元，共计280万元。</t>
  </si>
  <si>
    <t>三堡镇三堡村      永固镇南关村      南古镇城南村      洪水镇上柴村</t>
  </si>
  <si>
    <t xml:space="preserve">三堡镇
下吾旗村展庄村
陈庄村
南丰镇   黑山村
顺化镇
列四坝村顺化堡村上天乐村
洪水镇   费寨村
单庄村
烧房村
  丰乐镇    何庄村
南古镇    马蹄村   毛城村    甘店村
永固镇    滕庄村   新天镇   闫户村    二寨村    </t>
  </si>
  <si>
    <t xml:space="preserve">1.三堡镇：（1）下吾旗村1.2公里，补助资金21.6万元，（2）展庄村0.8公里，补助资金14.4万元（3）陈庄1.3公里，补助资金23.4万元。
2.顺化镇：（1）列四坝村渠系建设1.5公里，每公里18万元，补助资金27万元；闸口3个，补助资金2万元，涵管架设600米，补助资金7万元，桥2座，补助资金10万元，共补助资金46万元。（2） 顺化堡村1.38公里，每公里补助18万元，补助资金24.84万元。（3）上天乐村2.3公里，补助资金41.4万元。
3.丰乐镇何庄村蓄水池建设2万立方米，引水渠1公里共计补助资金98万元。
4、南丰镇：（1）张家沟湾村1.1公里，补助资金19.8万元；（2）黑山村0.8公里，补助资金14.4万元；
5.新天镇：（1）闫户村修建渠系3.9公里，每公里补助18万元，补助资金70.2万元，对口闸20个，桥3座，补助资金8万元。（2）二寨村1.8公里，补助资金32.4万元。
6.洪水镇：（1）费寨村新建干一斗斗渠2.6公里，补助资金46.8万元，（2）单庄村1.65公里，补助资金29.7万元，（3）烧坊村1.4公里，补助资金27万元，（4）下柴村0.4公里，补助资金7.2万元。
7.南古镇：（1）马蹄村3公里，补助资金54万元.（2）毛城村1.2公里，补助资金21.6万元，（3）甘店村2公里，补助资金36万元。
8.民联镇：（1）雷台村1公里，补助资金18万元，（2）刘兴村0.4万元，补助资金7.2万元，(3)龙山村0.6公里，补助资金10.8万元。
9.永固镇西村-滕庄八支3公里，补助资金54万元。
</t>
  </si>
  <si>
    <t xml:space="preserve">三堡镇
南丰镇   
顺化镇
洪水镇   
 丰乐镇   
南古镇  
永固镇  
新天镇
民联镇 </t>
  </si>
  <si>
    <t>三堡镇下吾旗村
展庄村陈庄村
南丰镇   黑山村
顺化镇列四坝村
顺化堡村上天乐村
洪水镇   费寨村
单庄村烧房村
  丰乐镇 何庄村
南古镇 马蹄村    毛城村 甘店村
永固镇 滕庄村    民联镇雷台村     刘兴村龙山村                太和村              新天镇闫户村      二寨村</t>
  </si>
  <si>
    <t>对全县10个镇所辖行政村人居环境整治及垃圾中转站维修。其中新天镇、南古镇、洪水镇、六坝镇、民联镇、南丰镇每镇补助30万元；永固镇、三堡镇、顺化镇、丰乐镇每镇补助20万元，共补助资金280万元。（清理农村生活垃圾、清理村内生活垃圾、清理畜禽养殖粪污等农业生产废弃物、清理室内外卫生、清理乱堆乱放乱搭建、清理废弃房屋和残垣断壁、清理农村河道卫生、清理农村道路沿线卫生和改变影响农村人居环境的不良习惯）及完善农村环境卫生治理建设。）</t>
  </si>
  <si>
    <t>南古镇
创业村</t>
  </si>
  <si>
    <t>发改局</t>
  </si>
  <si>
    <t>交通局</t>
  </si>
  <si>
    <t>农投公司</t>
  </si>
</sst>
</file>

<file path=xl/styles.xml><?xml version="1.0" encoding="utf-8"?>
<styleSheet xmlns="http://schemas.openxmlformats.org/spreadsheetml/2006/main">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Red]\(0.000\)"/>
    <numFmt numFmtId="177" formatCode="0_);[Red]\(0\)"/>
    <numFmt numFmtId="178" formatCode="0.0000_ "/>
    <numFmt numFmtId="179" formatCode="0.00_);[Red]\(0.00\)"/>
    <numFmt numFmtId="180" formatCode="0_ "/>
    <numFmt numFmtId="181" formatCode="0.0_ "/>
    <numFmt numFmtId="182" formatCode="0.00_ "/>
    <numFmt numFmtId="183" formatCode="0.0_);[Red]\(0.0\)"/>
    <numFmt numFmtId="184" formatCode="0.0000_);[Red]\(0.0000\)"/>
    <numFmt numFmtId="185" formatCode="0.000_ "/>
  </numFmts>
  <fonts count="87">
    <font>
      <sz val="12"/>
      <name val="宋体"/>
      <charset val="134"/>
    </font>
    <font>
      <sz val="14"/>
      <name val="仿宋_GB2312"/>
      <charset val="134"/>
    </font>
    <font>
      <b/>
      <sz val="18"/>
      <color rgb="FFFF0000"/>
      <name val="仿宋_GB2312"/>
      <charset val="134"/>
    </font>
    <font>
      <sz val="18"/>
      <name val="仿宋_GB2312"/>
      <charset val="134"/>
    </font>
    <font>
      <sz val="14"/>
      <color rgb="FFFF0000"/>
      <name val="仿宋_GB2312"/>
      <charset val="134"/>
    </font>
    <font>
      <sz val="12"/>
      <name val="仿宋_GB2312"/>
      <charset val="134"/>
    </font>
    <font>
      <sz val="12"/>
      <color rgb="FFFF0000"/>
      <name val="仿宋_GB2312"/>
      <charset val="134"/>
    </font>
    <font>
      <sz val="14"/>
      <color indexed="8"/>
      <name val="仿宋_GB2312"/>
      <charset val="134"/>
    </font>
    <font>
      <b/>
      <sz val="12"/>
      <name val="宋体"/>
      <charset val="134"/>
    </font>
    <font>
      <b/>
      <sz val="16"/>
      <color rgb="FF000000"/>
      <name val="Microsoft YaHei"/>
      <charset val="134"/>
    </font>
    <font>
      <b/>
      <sz val="11"/>
      <color rgb="FF000000"/>
      <name val="Microsoft YaHei"/>
      <charset val="134"/>
    </font>
    <font>
      <b/>
      <sz val="10"/>
      <color rgb="FF000000"/>
      <name val="Microsoft YaHei"/>
      <charset val="134"/>
    </font>
    <font>
      <sz val="10"/>
      <color rgb="FF000000"/>
      <name val="Microsoft YaHei"/>
      <charset val="134"/>
    </font>
    <font>
      <sz val="10"/>
      <color rgb="FFFF0000"/>
      <name val="Microsoft YaHei"/>
      <charset val="134"/>
    </font>
    <font>
      <sz val="10"/>
      <color rgb="FF000000"/>
      <name val="Microsoft YaHei"/>
      <charset val="1"/>
    </font>
    <font>
      <sz val="26"/>
      <name val="方正小标宋简体"/>
      <charset val="134"/>
    </font>
    <font>
      <b/>
      <sz val="12"/>
      <name val="仿宋_GB2312"/>
      <charset val="134"/>
    </font>
    <font>
      <sz val="12"/>
      <name val="仿宋"/>
      <charset val="134"/>
    </font>
    <font>
      <sz val="12"/>
      <color theme="1"/>
      <name val="仿宋_GB2312"/>
      <charset val="134"/>
    </font>
    <font>
      <sz val="10"/>
      <name val="黑体"/>
      <charset val="134"/>
    </font>
    <font>
      <sz val="9"/>
      <name val="宋体"/>
      <charset val="134"/>
    </font>
    <font>
      <sz val="9"/>
      <color rgb="FFFF0000"/>
      <name val="宋体"/>
      <charset val="134"/>
    </font>
    <font>
      <sz val="9"/>
      <color indexed="8"/>
      <name val="宋体"/>
      <charset val="134"/>
    </font>
    <font>
      <b/>
      <sz val="9"/>
      <name val="宋体"/>
      <charset val="134"/>
    </font>
    <font>
      <sz val="16"/>
      <color rgb="FF000000"/>
      <name val="黑体"/>
      <charset val="134"/>
    </font>
    <font>
      <sz val="26"/>
      <color rgb="FF000000"/>
      <name val="方正小标宋简体"/>
      <charset val="134"/>
    </font>
    <font>
      <sz val="10"/>
      <color rgb="FF000000"/>
      <name val="黑体"/>
      <charset val="134"/>
    </font>
    <font>
      <sz val="10"/>
      <color rgb="FF000000"/>
      <name val="黑体"/>
      <charset val="1"/>
    </font>
    <font>
      <sz val="9"/>
      <color rgb="FF000000"/>
      <name val="宋体"/>
      <charset val="134"/>
    </font>
    <font>
      <sz val="9"/>
      <color rgb="FF000000"/>
      <name val="宋体"/>
      <charset val="1"/>
    </font>
    <font>
      <sz val="9"/>
      <color rgb="FF000000"/>
      <name val="黑体"/>
      <charset val="1"/>
    </font>
    <font>
      <b/>
      <sz val="9"/>
      <color rgb="FF000000"/>
      <name val="宋体"/>
      <charset val="134"/>
    </font>
    <font>
      <sz val="9"/>
      <color theme="1"/>
      <name val="宋体"/>
      <charset val="134"/>
    </font>
    <font>
      <b/>
      <sz val="10"/>
      <color rgb="FF000000"/>
      <name val="Microsoft YaHei"/>
      <charset val="1"/>
    </font>
    <font>
      <sz val="36"/>
      <name val="方正小标宋简体"/>
      <charset val="134"/>
    </font>
    <font>
      <b/>
      <sz val="14"/>
      <name val="仿宋_GB2312"/>
      <charset val="134"/>
    </font>
    <font>
      <b/>
      <sz val="12"/>
      <name val="宋体"/>
      <charset val="1"/>
      <scheme val="minor"/>
    </font>
    <font>
      <b/>
      <sz val="14"/>
      <color rgb="FFFF0000"/>
      <name val="仿宋_GB2312"/>
      <charset val="134"/>
    </font>
    <font>
      <sz val="12"/>
      <name val="仿宋_GB2312"/>
      <charset val="1"/>
    </font>
    <font>
      <sz val="18"/>
      <color rgb="FFFF0000"/>
      <name val="仿宋_GB2312"/>
      <charset val="134"/>
    </font>
    <font>
      <sz val="11"/>
      <name val="宋体"/>
      <charset val="134"/>
    </font>
    <font>
      <sz val="11"/>
      <color rgb="FFFF0000"/>
      <name val="仿宋_GB2312"/>
      <charset val="134"/>
    </font>
    <font>
      <sz val="11"/>
      <name val="仿宋_GB2312"/>
      <charset val="134"/>
    </font>
    <font>
      <sz val="12"/>
      <color rgb="FF000000"/>
      <name val="宋体"/>
      <charset val="134"/>
    </font>
    <font>
      <sz val="11"/>
      <color rgb="FF000000"/>
      <name val="宋体"/>
      <charset val="134"/>
    </font>
    <font>
      <sz val="11"/>
      <name val="仿宋"/>
      <charset val="134"/>
    </font>
    <font>
      <sz val="12"/>
      <color indexed="8"/>
      <name val="仿宋_GB2312"/>
      <charset val="134"/>
    </font>
    <font>
      <b/>
      <sz val="12"/>
      <color indexed="8"/>
      <name val="仿宋_GB2312"/>
      <charset val="134"/>
    </font>
    <font>
      <b/>
      <sz val="14"/>
      <color indexed="8"/>
      <name val="仿宋_GB2312"/>
      <charset val="134"/>
    </font>
    <font>
      <b/>
      <sz val="12"/>
      <color rgb="FFFF0000"/>
      <name val="仿宋_GB2312"/>
      <charset val="134"/>
    </font>
    <font>
      <sz val="12"/>
      <color rgb="FFFF0000"/>
      <name val="宋体"/>
      <charset val="134"/>
    </font>
    <font>
      <sz val="11"/>
      <color rgb="FFFF0000"/>
      <name val="宋体"/>
      <charset val="134"/>
    </font>
    <font>
      <sz val="11"/>
      <color indexed="8"/>
      <name val="仿宋_GB2312"/>
      <charset val="134"/>
    </font>
    <font>
      <sz val="12"/>
      <color rgb="FFFF0000"/>
      <name val="仿宋"/>
      <charset val="134"/>
    </font>
    <font>
      <sz val="11"/>
      <color rgb="FFFF0000"/>
      <name val="仿宋"/>
      <charset val="134"/>
    </font>
    <font>
      <sz val="12"/>
      <name val="仿宋_GB2312"/>
      <charset val="0"/>
    </font>
    <font>
      <sz val="12"/>
      <color rgb="FF000000"/>
      <name val="仿宋_GB2312"/>
      <charset val="134"/>
    </font>
    <font>
      <sz val="12"/>
      <color indexed="8"/>
      <name val="宋体"/>
      <charset val="134"/>
    </font>
    <font>
      <sz val="11"/>
      <color indexed="8"/>
      <name val="宋体"/>
      <charset val="134"/>
    </font>
    <font>
      <sz val="11"/>
      <color theme="1"/>
      <name val="仿宋_GB2312"/>
      <charset val="134"/>
    </font>
    <font>
      <b/>
      <sz val="12"/>
      <color rgb="FF000000"/>
      <name val="宋体"/>
      <charset val="134"/>
    </font>
    <font>
      <b/>
      <sz val="11"/>
      <color rgb="FF000000"/>
      <name val="宋体"/>
      <charset val="134"/>
    </font>
    <font>
      <b/>
      <sz val="11"/>
      <color indexed="8"/>
      <name val="仿宋_GB2312"/>
      <charset val="134"/>
    </font>
    <font>
      <b/>
      <sz val="10"/>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
      <sz val="10"/>
      <name val="仿宋_GB2312"/>
      <charset val="134"/>
    </font>
    <font>
      <sz val="10"/>
      <name val="宋体"/>
      <charset val="134"/>
    </font>
  </fonts>
  <fills count="36">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rgb="FFE6E6E6"/>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64" fillId="0" borderId="0" applyFont="0" applyFill="0" applyBorder="0" applyAlignment="0" applyProtection="0">
      <alignment vertical="center"/>
    </xf>
    <xf numFmtId="0" fontId="65" fillId="5" borderId="0" applyNumberFormat="0" applyBorder="0" applyAlignment="0" applyProtection="0">
      <alignment vertical="center"/>
    </xf>
    <xf numFmtId="0" fontId="66" fillId="6" borderId="17" applyNumberFormat="0" applyAlignment="0" applyProtection="0">
      <alignment vertical="center"/>
    </xf>
    <xf numFmtId="44" fontId="64" fillId="0" borderId="0" applyFont="0" applyFill="0" applyBorder="0" applyAlignment="0" applyProtection="0">
      <alignment vertical="center"/>
    </xf>
    <xf numFmtId="41" fontId="64" fillId="0" borderId="0" applyFont="0" applyFill="0" applyBorder="0" applyAlignment="0" applyProtection="0">
      <alignment vertical="center"/>
    </xf>
    <xf numFmtId="0" fontId="65" fillId="7" borderId="0" applyNumberFormat="0" applyBorder="0" applyAlignment="0" applyProtection="0">
      <alignment vertical="center"/>
    </xf>
    <xf numFmtId="0" fontId="67" fillId="8" borderId="0" applyNumberFormat="0" applyBorder="0" applyAlignment="0" applyProtection="0">
      <alignment vertical="center"/>
    </xf>
    <xf numFmtId="43" fontId="64" fillId="0" borderId="0" applyFont="0" applyFill="0" applyBorder="0" applyAlignment="0" applyProtection="0">
      <alignment vertical="center"/>
    </xf>
    <xf numFmtId="0" fontId="68" fillId="9" borderId="0" applyNumberFormat="0" applyBorder="0" applyAlignment="0" applyProtection="0">
      <alignment vertical="center"/>
    </xf>
    <xf numFmtId="0" fontId="69" fillId="0" borderId="0" applyNumberFormat="0" applyFill="0" applyBorder="0" applyAlignment="0" applyProtection="0">
      <alignment vertical="center"/>
    </xf>
    <xf numFmtId="9" fontId="64" fillId="0" borderId="0" applyFont="0" applyFill="0" applyBorder="0" applyAlignment="0" applyProtection="0">
      <alignment vertical="center"/>
    </xf>
    <xf numFmtId="0" fontId="70" fillId="0" borderId="0" applyNumberFormat="0" applyFill="0" applyBorder="0" applyAlignment="0" applyProtection="0">
      <alignment vertical="center"/>
    </xf>
    <xf numFmtId="0" fontId="64" fillId="10" borderId="18" applyNumberFormat="0" applyFont="0" applyAlignment="0" applyProtection="0">
      <alignment vertical="center"/>
    </xf>
    <xf numFmtId="0" fontId="68" fillId="11" borderId="0" applyNumberFormat="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19" applyNumberFormat="0" applyFill="0" applyAlignment="0" applyProtection="0">
      <alignment vertical="center"/>
    </xf>
    <xf numFmtId="0" fontId="76" fillId="0" borderId="19" applyNumberFormat="0" applyFill="0" applyAlignment="0" applyProtection="0">
      <alignment vertical="center"/>
    </xf>
    <xf numFmtId="0" fontId="68" fillId="12" borderId="0" applyNumberFormat="0" applyBorder="0" applyAlignment="0" applyProtection="0">
      <alignment vertical="center"/>
    </xf>
    <xf numFmtId="0" fontId="71" fillId="0" borderId="20" applyNumberFormat="0" applyFill="0" applyAlignment="0" applyProtection="0">
      <alignment vertical="center"/>
    </xf>
    <xf numFmtId="0" fontId="68" fillId="13" borderId="0" applyNumberFormat="0" applyBorder="0" applyAlignment="0" applyProtection="0">
      <alignment vertical="center"/>
    </xf>
    <xf numFmtId="0" fontId="77" fillId="14" borderId="21" applyNumberFormat="0" applyAlignment="0" applyProtection="0">
      <alignment vertical="center"/>
    </xf>
    <xf numFmtId="0" fontId="78" fillId="14" borderId="17" applyNumberFormat="0" applyAlignment="0" applyProtection="0">
      <alignment vertical="center"/>
    </xf>
    <xf numFmtId="0" fontId="79" fillId="15" borderId="22" applyNumberFormat="0" applyAlignment="0" applyProtection="0">
      <alignment vertical="center"/>
    </xf>
    <xf numFmtId="0" fontId="65" fillId="16" borderId="0" applyNumberFormat="0" applyBorder="0" applyAlignment="0" applyProtection="0">
      <alignment vertical="center"/>
    </xf>
    <xf numFmtId="0" fontId="68" fillId="17" borderId="0" applyNumberFormat="0" applyBorder="0" applyAlignment="0" applyProtection="0">
      <alignment vertical="center"/>
    </xf>
    <xf numFmtId="0" fontId="80" fillId="0" borderId="23" applyNumberFormat="0" applyFill="0" applyAlignment="0" applyProtection="0">
      <alignment vertical="center"/>
    </xf>
    <xf numFmtId="0" fontId="81" fillId="0" borderId="24" applyNumberFormat="0" applyFill="0" applyAlignment="0" applyProtection="0">
      <alignment vertical="center"/>
    </xf>
    <xf numFmtId="0" fontId="82" fillId="18" borderId="0" applyNumberFormat="0" applyBorder="0" applyAlignment="0" applyProtection="0">
      <alignment vertical="center"/>
    </xf>
    <xf numFmtId="0" fontId="83" fillId="19" borderId="0" applyNumberFormat="0" applyBorder="0" applyAlignment="0" applyProtection="0">
      <alignment vertical="center"/>
    </xf>
    <xf numFmtId="0" fontId="65" fillId="20" borderId="0" applyNumberFormat="0" applyBorder="0" applyAlignment="0" applyProtection="0">
      <alignment vertical="center"/>
    </xf>
    <xf numFmtId="0" fontId="68" fillId="21" borderId="0" applyNumberFormat="0" applyBorder="0" applyAlignment="0" applyProtection="0">
      <alignment vertical="center"/>
    </xf>
    <xf numFmtId="0" fontId="65" fillId="22" borderId="0" applyNumberFormat="0" applyBorder="0" applyAlignment="0" applyProtection="0">
      <alignment vertical="center"/>
    </xf>
    <xf numFmtId="0" fontId="65" fillId="23" borderId="0" applyNumberFormat="0" applyBorder="0" applyAlignment="0" applyProtection="0">
      <alignment vertical="center"/>
    </xf>
    <xf numFmtId="0" fontId="65" fillId="24" borderId="0" applyNumberFormat="0" applyBorder="0" applyAlignment="0" applyProtection="0">
      <alignment vertical="center"/>
    </xf>
    <xf numFmtId="0" fontId="65" fillId="25" borderId="0" applyNumberFormat="0" applyBorder="0" applyAlignment="0" applyProtection="0">
      <alignment vertical="center"/>
    </xf>
    <xf numFmtId="0" fontId="68" fillId="26" borderId="0" applyNumberFormat="0" applyBorder="0" applyAlignment="0" applyProtection="0">
      <alignment vertical="center"/>
    </xf>
    <xf numFmtId="0" fontId="68" fillId="27" borderId="0" applyNumberFormat="0" applyBorder="0" applyAlignment="0" applyProtection="0">
      <alignment vertical="center"/>
    </xf>
    <xf numFmtId="0" fontId="65" fillId="28" borderId="0" applyNumberFormat="0" applyBorder="0" applyAlignment="0" applyProtection="0">
      <alignment vertical="center"/>
    </xf>
    <xf numFmtId="0" fontId="65" fillId="29" borderId="0" applyNumberFormat="0" applyBorder="0" applyAlignment="0" applyProtection="0">
      <alignment vertical="center"/>
    </xf>
    <xf numFmtId="0" fontId="68" fillId="30" borderId="0" applyNumberFormat="0" applyBorder="0" applyAlignment="0" applyProtection="0">
      <alignment vertical="center"/>
    </xf>
    <xf numFmtId="0" fontId="65" fillId="31" borderId="0" applyNumberFormat="0" applyBorder="0" applyAlignment="0" applyProtection="0">
      <alignment vertical="center"/>
    </xf>
    <xf numFmtId="0" fontId="68" fillId="32" borderId="0" applyNumberFormat="0" applyBorder="0" applyAlignment="0" applyProtection="0">
      <alignment vertical="center"/>
    </xf>
    <xf numFmtId="0" fontId="68" fillId="33" borderId="0" applyNumberFormat="0" applyBorder="0" applyAlignment="0" applyProtection="0">
      <alignment vertical="center"/>
    </xf>
    <xf numFmtId="0" fontId="65" fillId="34" borderId="0" applyNumberFormat="0" applyBorder="0" applyAlignment="0" applyProtection="0">
      <alignment vertical="center"/>
    </xf>
    <xf numFmtId="0" fontId="68" fillId="35" borderId="0" applyNumberFormat="0" applyBorder="0" applyAlignment="0" applyProtection="0">
      <alignment vertical="center"/>
    </xf>
    <xf numFmtId="0" fontId="58" fillId="0" borderId="0"/>
    <xf numFmtId="0" fontId="0" fillId="0" borderId="0"/>
  </cellStyleXfs>
  <cellXfs count="373">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left" vertical="center"/>
    </xf>
    <xf numFmtId="0" fontId="8" fillId="0" borderId="0" xfId="0" applyFont="1" applyFill="1" applyBorder="1" applyAlignment="1" applyProtection="1">
      <alignment horizontal="center" vertical="center" wrapText="1"/>
    </xf>
    <xf numFmtId="178" fontId="8" fillId="0" borderId="0" xfId="0" applyNumberFormat="1" applyFont="1" applyFill="1" applyBorder="1" applyAlignment="1" applyProtection="1">
      <alignment horizontal="center" vertical="center" wrapText="1"/>
    </xf>
    <xf numFmtId="0" fontId="9" fillId="2" borderId="0" xfId="0" applyFont="1" applyFill="1" applyBorder="1" applyAlignment="1">
      <alignment horizontal="center" vertical="center" wrapText="1"/>
    </xf>
    <xf numFmtId="177" fontId="9" fillId="2" borderId="0"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10" fillId="0" borderId="2" xfId="0" applyNumberFormat="1" applyFont="1" applyFill="1" applyBorder="1" applyAlignment="1">
      <alignment vertical="center" wrapText="1"/>
    </xf>
    <xf numFmtId="0" fontId="11" fillId="2" borderId="2" xfId="0" applyFont="1" applyFill="1" applyBorder="1" applyAlignment="1">
      <alignment horizontal="center" vertical="center" wrapText="1"/>
    </xf>
    <xf numFmtId="179" fontId="11" fillId="2" borderId="2" xfId="0" applyNumberFormat="1" applyFont="1" applyFill="1" applyBorder="1" applyAlignment="1">
      <alignment horizontal="center" vertical="center" wrapText="1"/>
    </xf>
    <xf numFmtId="177" fontId="11" fillId="2" borderId="2" xfId="0" applyNumberFormat="1" applyFont="1" applyFill="1" applyBorder="1" applyAlignment="1">
      <alignment horizontal="left" vertical="center" wrapText="1"/>
    </xf>
    <xf numFmtId="0" fontId="12" fillId="2" borderId="2" xfId="0" applyFont="1" applyFill="1" applyBorder="1" applyAlignment="1" applyProtection="1">
      <alignment horizontal="center" vertical="center" wrapText="1"/>
    </xf>
    <xf numFmtId="0" fontId="12" fillId="2" borderId="2" xfId="0" applyFont="1" applyFill="1" applyBorder="1" applyAlignment="1" applyProtection="1">
      <alignment horizontal="left" vertical="center" wrapText="1"/>
    </xf>
    <xf numFmtId="180" fontId="12" fillId="2" borderId="2" xfId="0" applyNumberFormat="1" applyFont="1" applyFill="1" applyBorder="1" applyAlignment="1" applyProtection="1">
      <alignment horizontal="center" vertical="center" wrapText="1"/>
    </xf>
    <xf numFmtId="0" fontId="13" fillId="2" borderId="2"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14"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177" fontId="12" fillId="2" borderId="2" xfId="0" applyNumberFormat="1" applyFont="1" applyFill="1" applyBorder="1" applyAlignment="1">
      <alignment horizontal="center" vertical="center" wrapText="1"/>
    </xf>
    <xf numFmtId="181" fontId="12" fillId="2" borderId="2" xfId="0" applyNumberFormat="1" applyFont="1" applyFill="1" applyBorder="1" applyAlignment="1">
      <alignment horizontal="center" vertical="center" wrapText="1"/>
    </xf>
    <xf numFmtId="177" fontId="12" fillId="2" borderId="2" xfId="0" applyNumberFormat="1" applyFont="1" applyFill="1" applyBorder="1" applyAlignment="1">
      <alignment horizontal="left" vertical="center" wrapText="1"/>
    </xf>
    <xf numFmtId="182" fontId="12" fillId="2" borderId="2" xfId="0" applyNumberFormat="1" applyFont="1" applyFill="1" applyBorder="1" applyAlignment="1" applyProtection="1">
      <alignment horizontal="center" vertical="center" wrapText="1"/>
    </xf>
    <xf numFmtId="0" fontId="12" fillId="2" borderId="2" xfId="0" applyFont="1" applyFill="1" applyBorder="1" applyAlignment="1">
      <alignment horizontal="center" vertical="center" wrapText="1"/>
    </xf>
    <xf numFmtId="0" fontId="15" fillId="0" borderId="0" xfId="0" applyFont="1" applyFill="1" applyAlignment="1" applyProtection="1">
      <alignment horizontal="center" vertical="center" wrapText="1"/>
    </xf>
    <xf numFmtId="177" fontId="16" fillId="0" borderId="3" xfId="0" applyNumberFormat="1" applyFont="1" applyFill="1" applyBorder="1" applyAlignment="1" applyProtection="1">
      <alignment horizontal="center" vertical="center" wrapText="1"/>
    </xf>
    <xf numFmtId="177" fontId="16" fillId="0" borderId="4" xfId="0" applyNumberFormat="1" applyFont="1" applyFill="1" applyBorder="1" applyAlignment="1" applyProtection="1">
      <alignment horizontal="center" vertical="center" wrapText="1"/>
    </xf>
    <xf numFmtId="177" fontId="16" fillId="0" borderId="5" xfId="0" applyNumberFormat="1" applyFont="1" applyFill="1" applyBorder="1" applyAlignment="1" applyProtection="1">
      <alignment horizontal="center" vertical="center" wrapText="1"/>
    </xf>
    <xf numFmtId="0" fontId="16" fillId="0" borderId="3" xfId="49" applyFont="1" applyFill="1" applyBorder="1" applyAlignment="1">
      <alignment horizontal="center" vertical="center" wrapText="1"/>
    </xf>
    <xf numFmtId="178" fontId="16" fillId="0" borderId="4" xfId="49" applyNumberFormat="1" applyFont="1" applyFill="1" applyBorder="1" applyAlignment="1">
      <alignment horizontal="center" vertical="center" wrapText="1"/>
    </xf>
    <xf numFmtId="10" fontId="16" fillId="0" borderId="4" xfId="49" applyNumberFormat="1" applyFont="1" applyFill="1" applyBorder="1" applyAlignment="1">
      <alignment horizontal="center" vertical="center" wrapText="1"/>
    </xf>
    <xf numFmtId="177" fontId="10" fillId="0" borderId="2" xfId="0" applyNumberFormat="1" applyFont="1" applyFill="1" applyBorder="1" applyAlignment="1" applyProtection="1">
      <alignment vertical="center" wrapText="1"/>
    </xf>
    <xf numFmtId="177" fontId="10" fillId="0" borderId="2" xfId="50" applyNumberFormat="1" applyFont="1" applyFill="1" applyBorder="1" applyAlignment="1">
      <alignment vertical="center" wrapText="1"/>
    </xf>
    <xf numFmtId="0" fontId="16" fillId="0" borderId="6" xfId="0" applyNumberFormat="1" applyFont="1" applyFill="1" applyBorder="1" applyAlignment="1" applyProtection="1">
      <alignment horizontal="center" vertical="center" wrapText="1"/>
    </xf>
    <xf numFmtId="0" fontId="16" fillId="0" borderId="6" xfId="50" applyFont="1" applyFill="1" applyBorder="1" applyAlignment="1">
      <alignment horizontal="center" vertical="center" wrapText="1"/>
    </xf>
    <xf numFmtId="178" fontId="16" fillId="0" borderId="6" xfId="50" applyNumberFormat="1" applyFont="1" applyFill="1" applyBorder="1" applyAlignment="1">
      <alignment horizontal="center" vertical="center" wrapText="1"/>
    </xf>
    <xf numFmtId="9" fontId="17" fillId="0" borderId="6"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center" vertical="center" wrapText="1"/>
    </xf>
    <xf numFmtId="0" fontId="16" fillId="0" borderId="7" xfId="50" applyFont="1" applyFill="1" applyBorder="1" applyAlignment="1">
      <alignment horizontal="center" vertical="center" wrapText="1"/>
    </xf>
    <xf numFmtId="178" fontId="16" fillId="0" borderId="7" xfId="50" applyNumberFormat="1" applyFont="1" applyFill="1" applyBorder="1" applyAlignment="1">
      <alignment horizontal="center" vertical="center" wrapText="1"/>
    </xf>
    <xf numFmtId="9" fontId="17" fillId="0" borderId="7"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wrapText="1"/>
    </xf>
    <xf numFmtId="0" fontId="16" fillId="0" borderId="8" xfId="50" applyFont="1" applyFill="1" applyBorder="1" applyAlignment="1">
      <alignment horizontal="center" vertical="center" wrapText="1"/>
    </xf>
    <xf numFmtId="178" fontId="16" fillId="0" borderId="8" xfId="50" applyNumberFormat="1" applyFont="1" applyFill="1" applyBorder="1" applyAlignment="1">
      <alignment horizontal="center" vertical="center" wrapText="1"/>
    </xf>
    <xf numFmtId="9" fontId="17" fillId="0" borderId="8" xfId="0" applyNumberFormat="1"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9" fontId="17" fillId="0" borderId="2" xfId="0" applyNumberFormat="1" applyFont="1" applyFill="1" applyBorder="1" applyAlignment="1" applyProtection="1">
      <alignment horizontal="center" vertical="center" wrapText="1"/>
    </xf>
    <xf numFmtId="0" fontId="11" fillId="2" borderId="2" xfId="0" applyNumberFormat="1" applyFont="1" applyFill="1" applyBorder="1" applyAlignment="1">
      <alignment horizontal="center" vertical="center" wrapText="1"/>
    </xf>
    <xf numFmtId="0" fontId="17" fillId="0" borderId="2" xfId="0" applyNumberFormat="1"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horizontal="left" vertical="center"/>
    </xf>
    <xf numFmtId="0" fontId="22" fillId="0" borderId="0" xfId="0" applyFont="1" applyFill="1" applyBorder="1" applyAlignment="1">
      <alignment vertical="center"/>
    </xf>
    <xf numFmtId="0" fontId="23" fillId="0" borderId="0" xfId="0" applyFont="1" applyFill="1" applyAlignment="1" applyProtection="1">
      <alignment vertical="center" wrapText="1"/>
    </xf>
    <xf numFmtId="179" fontId="1" fillId="0" borderId="0" xfId="0" applyNumberFormat="1" applyFont="1" applyFill="1" applyBorder="1" applyAlignment="1">
      <alignment horizontal="center" vertical="center"/>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177" fontId="26" fillId="0" borderId="2"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179" fontId="26" fillId="2" borderId="2"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177" fontId="26" fillId="2" borderId="2" xfId="0" applyNumberFormat="1" applyFont="1" applyFill="1" applyBorder="1" applyAlignment="1">
      <alignment horizontal="center" vertical="center" wrapText="1"/>
    </xf>
    <xf numFmtId="0" fontId="28" fillId="2" borderId="2" xfId="0" applyFont="1" applyFill="1" applyBorder="1" applyAlignment="1" applyProtection="1">
      <alignment horizontal="center" vertical="center" wrapText="1"/>
    </xf>
    <xf numFmtId="0" fontId="28" fillId="2" borderId="2" xfId="0" applyFont="1" applyFill="1" applyBorder="1" applyAlignment="1" applyProtection="1">
      <alignment horizontal="left" vertical="center" wrapText="1"/>
    </xf>
    <xf numFmtId="180" fontId="28" fillId="2" borderId="2" xfId="0" applyNumberFormat="1" applyFont="1" applyFill="1" applyBorder="1" applyAlignment="1" applyProtection="1">
      <alignment horizontal="center" vertical="center" wrapText="1"/>
    </xf>
    <xf numFmtId="0" fontId="20" fillId="2" borderId="2" xfId="0" applyFont="1" applyFill="1" applyBorder="1" applyAlignment="1" applyProtection="1">
      <alignment horizontal="left" vertical="center" wrapText="1"/>
    </xf>
    <xf numFmtId="0" fontId="20" fillId="2" borderId="2" xfId="0" applyFont="1" applyFill="1" applyBorder="1" applyAlignment="1" applyProtection="1">
      <alignment horizontal="center" vertical="center" wrapText="1"/>
    </xf>
    <xf numFmtId="0" fontId="29" fillId="2" borderId="2" xfId="0" applyFont="1" applyFill="1" applyBorder="1" applyAlignment="1">
      <alignment horizontal="left" vertical="center" wrapText="1"/>
    </xf>
    <xf numFmtId="0" fontId="29" fillId="2" borderId="2" xfId="0" applyFont="1" applyFill="1" applyBorder="1" applyAlignment="1">
      <alignment horizontal="center" vertical="center" wrapText="1"/>
    </xf>
    <xf numFmtId="182" fontId="28" fillId="2" borderId="2" xfId="0" applyNumberFormat="1" applyFont="1" applyFill="1" applyBorder="1" applyAlignment="1" applyProtection="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 xfId="0" applyFont="1" applyFill="1" applyBorder="1" applyAlignment="1" applyProtection="1">
      <alignment horizontal="center" vertical="center" wrapText="1"/>
    </xf>
    <xf numFmtId="0" fontId="28" fillId="2" borderId="6"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6" xfId="0" applyFont="1" applyFill="1" applyBorder="1" applyAlignment="1">
      <alignment horizontal="left" vertical="center" wrapText="1"/>
    </xf>
    <xf numFmtId="0" fontId="28" fillId="2" borderId="6" xfId="0" applyFont="1" applyFill="1" applyBorder="1" applyAlignment="1" applyProtection="1">
      <alignment horizontal="center" vertical="center" wrapText="1"/>
    </xf>
    <xf numFmtId="0" fontId="28" fillId="2" borderId="6" xfId="0" applyFont="1" applyFill="1" applyBorder="1" applyAlignment="1" applyProtection="1">
      <alignment horizontal="left" vertical="center" wrapText="1"/>
    </xf>
    <xf numFmtId="0" fontId="28" fillId="2" borderId="8"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8" fillId="2" borderId="8" xfId="0" applyFont="1" applyFill="1" applyBorder="1" applyAlignment="1" applyProtection="1">
      <alignment horizontal="center" vertical="center" wrapText="1"/>
    </xf>
    <xf numFmtId="0" fontId="28" fillId="2" borderId="8" xfId="0" applyFont="1" applyFill="1" applyBorder="1" applyAlignment="1" applyProtection="1">
      <alignment horizontal="left" vertical="center" wrapText="1"/>
    </xf>
    <xf numFmtId="0" fontId="28" fillId="2" borderId="2" xfId="0" applyFont="1" applyFill="1" applyBorder="1" applyAlignment="1">
      <alignment horizontal="center" vertical="center" wrapText="1"/>
    </xf>
    <xf numFmtId="0" fontId="28" fillId="2" borderId="2" xfId="0" applyFont="1" applyFill="1" applyBorder="1" applyAlignment="1">
      <alignment horizontal="left" vertical="center" wrapText="1"/>
    </xf>
    <xf numFmtId="177" fontId="28" fillId="2" borderId="2" xfId="0" applyNumberFormat="1" applyFont="1" applyFill="1" applyBorder="1" applyAlignment="1">
      <alignment horizontal="center" vertical="center" wrapText="1"/>
    </xf>
    <xf numFmtId="181" fontId="28" fillId="2" borderId="2" xfId="0" applyNumberFormat="1" applyFont="1" applyFill="1" applyBorder="1" applyAlignment="1">
      <alignment horizontal="center" vertical="center" wrapText="1"/>
    </xf>
    <xf numFmtId="177" fontId="28" fillId="2" borderId="2" xfId="0" applyNumberFormat="1" applyFont="1" applyFill="1" applyBorder="1" applyAlignment="1">
      <alignment horizontal="left" vertical="center" wrapText="1"/>
    </xf>
    <xf numFmtId="182" fontId="31" fillId="2" borderId="2" xfId="0" applyNumberFormat="1" applyFont="1" applyFill="1" applyBorder="1" applyAlignment="1" applyProtection="1">
      <alignment horizontal="center" vertical="center" wrapText="1"/>
    </xf>
    <xf numFmtId="0" fontId="30" fillId="2" borderId="2" xfId="0" applyFont="1" applyFill="1" applyBorder="1" applyAlignment="1">
      <alignment horizontal="center" vertical="center" wrapText="1"/>
    </xf>
    <xf numFmtId="179" fontId="9" fillId="2" borderId="0" xfId="0" applyNumberFormat="1" applyFont="1" applyFill="1" applyBorder="1" applyAlignment="1">
      <alignment horizontal="center" vertical="center" wrapText="1"/>
    </xf>
    <xf numFmtId="179" fontId="26" fillId="0" borderId="2" xfId="0" applyNumberFormat="1" applyFont="1" applyFill="1" applyBorder="1" applyAlignment="1">
      <alignment horizontal="center" vertical="center" wrapText="1"/>
    </xf>
    <xf numFmtId="0" fontId="26" fillId="0" borderId="2" xfId="0" applyFont="1" applyFill="1" applyBorder="1" applyAlignment="1" applyProtection="1">
      <alignment horizontal="center" vertical="center" wrapText="1"/>
    </xf>
    <xf numFmtId="0" fontId="28" fillId="2" borderId="2" xfId="49" applyNumberFormat="1" applyFont="1" applyFill="1" applyBorder="1" applyAlignment="1">
      <alignment horizontal="center" vertical="center" wrapText="1"/>
    </xf>
    <xf numFmtId="178" fontId="28" fillId="2" borderId="2" xfId="0" applyNumberFormat="1" applyFont="1" applyFill="1" applyBorder="1" applyAlignment="1">
      <alignment horizontal="center" vertical="center" wrapText="1"/>
    </xf>
    <xf numFmtId="178" fontId="28" fillId="2" borderId="6" xfId="0" applyNumberFormat="1" applyFont="1" applyFill="1" applyBorder="1" applyAlignment="1">
      <alignment horizontal="center" vertical="center" wrapText="1"/>
    </xf>
    <xf numFmtId="178" fontId="28" fillId="2" borderId="8" xfId="0" applyNumberFormat="1" applyFont="1" applyFill="1" applyBorder="1" applyAlignment="1">
      <alignment horizontal="center" vertical="center" wrapText="1"/>
    </xf>
    <xf numFmtId="180" fontId="28" fillId="2" borderId="2" xfId="0" applyNumberFormat="1" applyFont="1" applyFill="1" applyBorder="1" applyAlignment="1">
      <alignment horizontal="center" vertical="center" wrapText="1"/>
    </xf>
    <xf numFmtId="0" fontId="28" fillId="2" borderId="3" xfId="49" applyNumberFormat="1" applyFont="1" applyFill="1" applyBorder="1" applyAlignment="1">
      <alignment horizontal="center" vertical="center" wrapText="1"/>
    </xf>
    <xf numFmtId="179" fontId="28" fillId="2" borderId="2" xfId="0" applyNumberFormat="1" applyFont="1" applyFill="1" applyBorder="1" applyAlignment="1">
      <alignment horizontal="center" vertical="center" wrapText="1"/>
    </xf>
    <xf numFmtId="178" fontId="28" fillId="2" borderId="2" xfId="0" applyNumberFormat="1" applyFont="1" applyFill="1" applyBorder="1" applyAlignment="1" applyProtection="1">
      <alignment horizontal="center" vertical="center" wrapText="1"/>
    </xf>
    <xf numFmtId="179" fontId="28" fillId="2" borderId="6" xfId="0" applyNumberFormat="1" applyFont="1" applyFill="1" applyBorder="1" applyAlignment="1">
      <alignment horizontal="center" vertical="center" wrapText="1"/>
    </xf>
    <xf numFmtId="179" fontId="28" fillId="2" borderId="8" xfId="0" applyNumberFormat="1" applyFont="1" applyFill="1" applyBorder="1" applyAlignment="1">
      <alignment horizontal="center" vertical="center" wrapText="1"/>
    </xf>
    <xf numFmtId="0" fontId="23" fillId="0" borderId="0" xfId="0" applyFont="1" applyFill="1" applyBorder="1" applyAlignment="1" applyProtection="1">
      <alignment vertical="center" wrapText="1"/>
    </xf>
    <xf numFmtId="0" fontId="20" fillId="0" borderId="0" xfId="0" applyFont="1" applyFill="1" applyAlignment="1">
      <alignment vertical="center" wrapText="1"/>
    </xf>
    <xf numFmtId="0" fontId="32" fillId="0" borderId="0" xfId="0" applyFont="1" applyFill="1" applyAlignment="1">
      <alignment vertical="center"/>
    </xf>
    <xf numFmtId="0" fontId="10" fillId="3" borderId="2" xfId="0"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177" fontId="10" fillId="3" borderId="2" xfId="0" applyNumberFormat="1" applyFont="1" applyFill="1" applyBorder="1" applyAlignment="1">
      <alignment horizontal="center" vertical="center" wrapText="1"/>
    </xf>
    <xf numFmtId="0" fontId="33" fillId="2" borderId="2" xfId="0" applyFont="1" applyFill="1" applyBorder="1" applyAlignment="1">
      <alignment horizontal="left" vertical="center" wrapText="1"/>
    </xf>
    <xf numFmtId="0" fontId="33" fillId="2" borderId="2" xfId="0" applyFont="1" applyFill="1" applyBorder="1" applyAlignment="1">
      <alignment horizontal="center" vertical="center" wrapText="1"/>
    </xf>
    <xf numFmtId="177" fontId="11" fillId="2" borderId="2" xfId="0" applyNumberFormat="1" applyFont="1" applyFill="1" applyBorder="1" applyAlignment="1">
      <alignment horizontal="center" vertical="center" wrapText="1"/>
    </xf>
    <xf numFmtId="0" fontId="11" fillId="2" borderId="2" xfId="0" applyFont="1" applyFill="1" applyBorder="1" applyAlignment="1" applyProtection="1">
      <alignment horizontal="center" vertical="center" wrapText="1"/>
    </xf>
    <xf numFmtId="182" fontId="11" fillId="2" borderId="2" xfId="0" applyNumberFormat="1" applyFont="1" applyFill="1" applyBorder="1" applyAlignment="1" applyProtection="1">
      <alignment horizontal="center" vertical="center" wrapText="1"/>
    </xf>
    <xf numFmtId="179" fontId="10" fillId="3" borderId="2" xfId="0" applyNumberFormat="1" applyFont="1" applyFill="1" applyBorder="1" applyAlignment="1">
      <alignment horizontal="center" vertical="center" wrapText="1"/>
    </xf>
    <xf numFmtId="0" fontId="10" fillId="3" borderId="2" xfId="0" applyFont="1" applyFill="1" applyBorder="1" applyAlignment="1" applyProtection="1">
      <alignment horizontal="center" vertical="center" wrapText="1"/>
    </xf>
    <xf numFmtId="0" fontId="12" fillId="2" borderId="2" xfId="49" applyNumberFormat="1" applyFont="1" applyFill="1" applyBorder="1" applyAlignment="1">
      <alignment horizontal="center" vertical="center" wrapText="1"/>
    </xf>
    <xf numFmtId="180" fontId="12" fillId="2" borderId="2" xfId="0" applyNumberFormat="1" applyFont="1" applyFill="1" applyBorder="1" applyAlignment="1">
      <alignment horizontal="center" vertical="center" wrapText="1"/>
    </xf>
    <xf numFmtId="182" fontId="12" fillId="2" borderId="2" xfId="0" applyNumberFormat="1" applyFont="1" applyFill="1" applyBorder="1" applyAlignment="1">
      <alignment horizontal="center" vertical="center" wrapText="1"/>
    </xf>
    <xf numFmtId="179" fontId="12" fillId="2" borderId="2" xfId="0" applyNumberFormat="1" applyFont="1" applyFill="1" applyBorder="1" applyAlignment="1">
      <alignment horizontal="center" vertical="center" wrapText="1"/>
    </xf>
    <xf numFmtId="183" fontId="12" fillId="2" borderId="2" xfId="0" applyNumberFormat="1" applyFont="1" applyFill="1" applyBorder="1" applyAlignment="1">
      <alignment horizontal="center" vertical="center" wrapText="1"/>
    </xf>
    <xf numFmtId="178" fontId="12" fillId="2" borderId="2" xfId="0" applyNumberFormat="1" applyFont="1" applyFill="1" applyBorder="1" applyAlignment="1">
      <alignment horizontal="center" vertical="center" wrapText="1"/>
    </xf>
    <xf numFmtId="178" fontId="12" fillId="2" borderId="2" xfId="0" applyNumberFormat="1" applyFont="1" applyFill="1" applyBorder="1" applyAlignment="1" applyProtection="1">
      <alignment horizontal="center" vertical="center" wrapText="1"/>
    </xf>
    <xf numFmtId="184" fontId="12" fillId="2" borderId="2" xfId="0" applyNumberFormat="1" applyFont="1" applyFill="1" applyBorder="1" applyAlignment="1">
      <alignment horizontal="center" vertical="center" wrapText="1"/>
    </xf>
    <xf numFmtId="0" fontId="11" fillId="2" borderId="2" xfId="0" applyNumberFormat="1" applyFont="1" applyFill="1" applyBorder="1" applyAlignment="1">
      <alignment horizontal="left" vertical="center" wrapText="1"/>
    </xf>
    <xf numFmtId="178" fontId="12" fillId="2" borderId="2" xfId="0" applyNumberFormat="1" applyFont="1" applyFill="1" applyBorder="1" applyAlignment="1" applyProtection="1">
      <alignment horizontal="left"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16" fillId="0" borderId="2" xfId="0"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2" xfId="0" applyNumberFormat="1" applyFont="1" applyFill="1" applyBorder="1" applyAlignment="1">
      <alignment horizontal="center" vertical="center" wrapText="1"/>
    </xf>
    <xf numFmtId="177" fontId="35" fillId="0" borderId="6" xfId="0" applyNumberFormat="1" applyFont="1" applyFill="1" applyBorder="1" applyAlignment="1">
      <alignment horizontal="center" vertical="center" wrapText="1"/>
    </xf>
    <xf numFmtId="177" fontId="35" fillId="0" borderId="9" xfId="0" applyNumberFormat="1" applyFont="1" applyFill="1" applyBorder="1" applyAlignment="1">
      <alignment horizontal="center" vertical="center" wrapText="1"/>
    </xf>
    <xf numFmtId="177" fontId="35" fillId="0" borderId="7" xfId="0" applyNumberFormat="1" applyFont="1" applyFill="1" applyBorder="1" applyAlignment="1">
      <alignment horizontal="center" vertical="center" wrapText="1"/>
    </xf>
    <xf numFmtId="177" fontId="35" fillId="0" borderId="2" xfId="0" applyNumberFormat="1" applyFont="1" applyFill="1" applyBorder="1" applyAlignment="1">
      <alignment horizontal="center" vertical="center" wrapText="1"/>
    </xf>
    <xf numFmtId="177" fontId="35" fillId="0" borderId="8" xfId="0" applyNumberFormat="1" applyFont="1" applyFill="1" applyBorder="1" applyAlignment="1">
      <alignment horizontal="center" vertical="center" wrapText="1"/>
    </xf>
    <xf numFmtId="177" fontId="35" fillId="0" borderId="2" xfId="0" applyNumberFormat="1" applyFont="1" applyFill="1" applyBorder="1" applyAlignment="1">
      <alignment horizontal="left" vertical="center" wrapText="1"/>
    </xf>
    <xf numFmtId="0" fontId="36" fillId="0" borderId="2" xfId="0" applyFont="1" applyFill="1" applyBorder="1" applyAlignment="1">
      <alignment horizontal="center" vertical="center" wrapText="1"/>
    </xf>
    <xf numFmtId="0" fontId="5" fillId="0" borderId="2"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0" fontId="35" fillId="0" borderId="2" xfId="0" applyFont="1" applyFill="1" applyBorder="1" applyAlignment="1">
      <alignment horizontal="center" vertical="center"/>
    </xf>
    <xf numFmtId="0" fontId="37" fillId="0" borderId="2" xfId="0" applyFont="1" applyFill="1" applyBorder="1" applyAlignment="1">
      <alignment horizontal="center" vertical="center"/>
    </xf>
    <xf numFmtId="0" fontId="6" fillId="0" borderId="2" xfId="0" applyFont="1" applyFill="1" applyBorder="1" applyAlignment="1" applyProtection="1">
      <alignment horizontal="left" vertical="center" wrapText="1"/>
    </xf>
    <xf numFmtId="0" fontId="6" fillId="0" borderId="2" xfId="0" applyFont="1" applyFill="1" applyBorder="1" applyAlignment="1" applyProtection="1">
      <alignment horizontal="center" vertical="center" wrapText="1"/>
    </xf>
    <xf numFmtId="180" fontId="5" fillId="0" borderId="2" xfId="0" applyNumberFormat="1" applyFont="1" applyFill="1" applyBorder="1" applyAlignment="1" applyProtection="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16" fillId="0" borderId="2" xfId="0" applyFont="1" applyFill="1" applyBorder="1" applyAlignment="1" applyProtection="1">
      <alignment horizontal="center" vertical="center" wrapText="1"/>
    </xf>
    <xf numFmtId="0" fontId="5" fillId="0" borderId="2" xfId="0" applyFont="1" applyFill="1" applyBorder="1" applyAlignment="1">
      <alignment horizontal="left" vertical="center"/>
    </xf>
    <xf numFmtId="0" fontId="38" fillId="0" borderId="2" xfId="0" applyFont="1" applyFill="1" applyBorder="1" applyAlignment="1">
      <alignment horizontal="left" vertical="center" wrapText="1"/>
    </xf>
    <xf numFmtId="0" fontId="38" fillId="0" borderId="2" xfId="0" applyFont="1" applyFill="1" applyBorder="1" applyAlignment="1">
      <alignment horizontal="center" vertical="center" wrapText="1"/>
    </xf>
    <xf numFmtId="181" fontId="5" fillId="0" borderId="2" xfId="0" applyNumberFormat="1" applyFont="1" applyFill="1" applyBorder="1" applyAlignment="1" applyProtection="1">
      <alignment horizontal="center" vertical="center" wrapText="1"/>
    </xf>
    <xf numFmtId="0" fontId="5" fillId="0" borderId="8" xfId="0" applyFont="1" applyFill="1" applyBorder="1" applyAlignment="1">
      <alignment horizontal="left" vertical="center" wrapText="1"/>
    </xf>
    <xf numFmtId="177"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81"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left" vertical="center" wrapText="1"/>
    </xf>
    <xf numFmtId="0" fontId="5" fillId="0" borderId="2" xfId="0" applyFont="1" applyFill="1" applyBorder="1" applyAlignment="1">
      <alignment horizontal="center" vertical="center"/>
    </xf>
    <xf numFmtId="182" fontId="5" fillId="0" borderId="2" xfId="0" applyNumberFormat="1" applyFont="1" applyFill="1" applyBorder="1" applyAlignment="1" applyProtection="1">
      <alignment horizontal="center" vertical="center" wrapText="1"/>
    </xf>
    <xf numFmtId="182" fontId="16" fillId="0" borderId="2" xfId="0" applyNumberFormat="1" applyFont="1" applyFill="1" applyBorder="1" applyAlignment="1" applyProtection="1">
      <alignment horizontal="center" vertical="center" wrapText="1"/>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177" fontId="1" fillId="0" borderId="2" xfId="0" applyNumberFormat="1" applyFont="1" applyFill="1" applyBorder="1" applyAlignment="1">
      <alignment horizontal="center" vertical="center"/>
    </xf>
    <xf numFmtId="177" fontId="1" fillId="0" borderId="2" xfId="0" applyNumberFormat="1" applyFont="1" applyFill="1" applyBorder="1" applyAlignment="1">
      <alignment horizontal="left" vertical="center"/>
    </xf>
    <xf numFmtId="177" fontId="35" fillId="0" borderId="10" xfId="0" applyNumberFormat="1" applyFont="1" applyFill="1" applyBorder="1" applyAlignment="1">
      <alignment horizontal="center" vertical="center" wrapText="1"/>
    </xf>
    <xf numFmtId="177" fontId="35" fillId="0" borderId="2" xfId="0" applyNumberFormat="1" applyFont="1" applyFill="1" applyBorder="1" applyAlignment="1">
      <alignment horizontal="center" vertical="center"/>
    </xf>
    <xf numFmtId="179" fontId="35" fillId="0" borderId="9" xfId="0" applyNumberFormat="1" applyFont="1" applyFill="1" applyBorder="1" applyAlignment="1">
      <alignment horizontal="center" vertical="center" wrapText="1"/>
    </xf>
    <xf numFmtId="179" fontId="35" fillId="0" borderId="10" xfId="0" applyNumberFormat="1" applyFont="1" applyFill="1" applyBorder="1" applyAlignment="1">
      <alignment horizontal="center" vertical="center" wrapText="1"/>
    </xf>
    <xf numFmtId="179" fontId="35" fillId="0" borderId="11" xfId="0" applyNumberFormat="1" applyFont="1" applyFill="1" applyBorder="1" applyAlignment="1">
      <alignment horizontal="center" vertical="center" wrapText="1"/>
    </xf>
    <xf numFmtId="179" fontId="35" fillId="0" borderId="12" xfId="0" applyNumberFormat="1" applyFont="1" applyFill="1" applyBorder="1" applyAlignment="1">
      <alignment horizontal="center" vertical="center" wrapText="1"/>
    </xf>
    <xf numFmtId="179" fontId="35" fillId="0" borderId="0" xfId="0" applyNumberFormat="1" applyFont="1" applyFill="1" applyBorder="1" applyAlignment="1">
      <alignment horizontal="center" vertical="center" wrapText="1"/>
    </xf>
    <xf numFmtId="179" fontId="35" fillId="0" borderId="13" xfId="0" applyNumberFormat="1" applyFont="1" applyFill="1" applyBorder="1" applyAlignment="1">
      <alignment horizontal="center" vertical="center" wrapText="1"/>
    </xf>
    <xf numFmtId="179" fontId="35" fillId="0" borderId="14" xfId="0" applyNumberFormat="1" applyFont="1" applyFill="1" applyBorder="1" applyAlignment="1">
      <alignment horizontal="center" vertical="center" wrapText="1"/>
    </xf>
    <xf numFmtId="179" fontId="35" fillId="0" borderId="15" xfId="0" applyNumberFormat="1" applyFont="1" applyFill="1" applyBorder="1" applyAlignment="1">
      <alignment horizontal="center" vertical="center" wrapText="1"/>
    </xf>
    <xf numFmtId="179" fontId="35" fillId="0" borderId="16" xfId="0" applyNumberFormat="1" applyFont="1" applyFill="1" applyBorder="1" applyAlignment="1">
      <alignment horizontal="center" vertical="center" wrapText="1"/>
    </xf>
    <xf numFmtId="179" fontId="35" fillId="0" borderId="2" xfId="0" applyNumberFormat="1" applyFont="1" applyFill="1" applyBorder="1" applyAlignment="1">
      <alignment horizontal="center" vertical="center" wrapText="1"/>
    </xf>
    <xf numFmtId="0" fontId="39" fillId="0" borderId="2" xfId="49" applyNumberFormat="1" applyFont="1" applyFill="1" applyBorder="1" applyAlignment="1">
      <alignment horizontal="center" vertical="center" wrapText="1"/>
    </xf>
    <xf numFmtId="180" fontId="0" fillId="0" borderId="2" xfId="0" applyNumberFormat="1" applyFont="1" applyFill="1" applyBorder="1" applyAlignment="1">
      <alignment horizontal="center" vertical="center"/>
    </xf>
    <xf numFmtId="180" fontId="40" fillId="0" borderId="2" xfId="0" applyNumberFormat="1" applyFont="1" applyFill="1" applyBorder="1" applyAlignment="1">
      <alignment horizontal="center" vertical="center"/>
    </xf>
    <xf numFmtId="182" fontId="40" fillId="0" borderId="2" xfId="0" applyNumberFormat="1" applyFont="1" applyFill="1" applyBorder="1" applyAlignment="1">
      <alignment horizontal="center" vertical="center"/>
    </xf>
    <xf numFmtId="179" fontId="40" fillId="0" borderId="2" xfId="0" applyNumberFormat="1" applyFont="1" applyFill="1" applyBorder="1" applyAlignment="1">
      <alignment horizontal="center" vertical="center"/>
    </xf>
    <xf numFmtId="183" fontId="40"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41" fillId="0" borderId="2" xfId="0" applyFont="1" applyFill="1" applyBorder="1" applyAlignment="1">
      <alignment horizontal="center" vertical="center"/>
    </xf>
    <xf numFmtId="179" fontId="41" fillId="0" borderId="2" xfId="0" applyNumberFormat="1" applyFont="1" applyFill="1" applyBorder="1" applyAlignment="1">
      <alignment horizontal="center" vertical="center"/>
    </xf>
    <xf numFmtId="0" fontId="5" fillId="0" borderId="2" xfId="49" applyNumberFormat="1" applyFont="1" applyFill="1" applyBorder="1" applyAlignment="1">
      <alignment horizontal="center" vertical="center" wrapText="1"/>
    </xf>
    <xf numFmtId="0" fontId="42" fillId="0" borderId="2" xfId="0" applyFont="1" applyFill="1" applyBorder="1" applyAlignment="1" applyProtection="1">
      <alignment horizontal="left" vertical="center" wrapText="1"/>
    </xf>
    <xf numFmtId="0" fontId="42" fillId="0" borderId="2" xfId="49"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xf>
    <xf numFmtId="0" fontId="42" fillId="0" borderId="2" xfId="0" applyFont="1" applyFill="1" applyBorder="1" applyAlignment="1">
      <alignment horizontal="center" vertical="center"/>
    </xf>
    <xf numFmtId="178" fontId="42" fillId="0" borderId="2" xfId="0" applyNumberFormat="1" applyFont="1" applyFill="1" applyBorder="1" applyAlignment="1">
      <alignment horizontal="center" vertical="center"/>
    </xf>
    <xf numFmtId="178" fontId="5" fillId="0" borderId="2" xfId="0" applyNumberFormat="1" applyFont="1" applyFill="1" applyBorder="1" applyAlignment="1">
      <alignment horizontal="left" vertical="center"/>
    </xf>
    <xf numFmtId="180" fontId="5" fillId="0" borderId="2" xfId="0" applyNumberFormat="1" applyFont="1" applyFill="1" applyBorder="1" applyAlignment="1">
      <alignment horizontal="center" vertical="center"/>
    </xf>
    <xf numFmtId="180" fontId="42" fillId="0" borderId="2" xfId="0" applyNumberFormat="1" applyFont="1" applyFill="1" applyBorder="1" applyAlignment="1">
      <alignment horizontal="center" vertical="center"/>
    </xf>
    <xf numFmtId="178" fontId="5" fillId="0" borderId="2" xfId="0" applyNumberFormat="1" applyFont="1" applyFill="1" applyBorder="1" applyAlignment="1" applyProtection="1">
      <alignment horizontal="center" vertical="center" wrapText="1"/>
    </xf>
    <xf numFmtId="178" fontId="42" fillId="0" borderId="2" xfId="0" applyNumberFormat="1" applyFont="1" applyFill="1" applyBorder="1" applyAlignment="1" applyProtection="1">
      <alignment horizontal="center" vertical="center" wrapText="1"/>
    </xf>
    <xf numFmtId="180" fontId="43" fillId="0" borderId="2" xfId="0" applyNumberFormat="1" applyFont="1" applyFill="1" applyBorder="1" applyAlignment="1">
      <alignment horizontal="center" vertical="center"/>
    </xf>
    <xf numFmtId="180" fontId="44" fillId="0" borderId="2" xfId="0" applyNumberFormat="1" applyFont="1" applyFill="1" applyBorder="1" applyAlignment="1">
      <alignment horizontal="center" vertical="center"/>
    </xf>
    <xf numFmtId="178" fontId="44" fillId="0" borderId="2" xfId="0" applyNumberFormat="1" applyFont="1" applyFill="1" applyBorder="1" applyAlignment="1">
      <alignment horizontal="center" vertical="center"/>
    </xf>
    <xf numFmtId="0" fontId="42" fillId="0" borderId="2" xfId="0" applyFont="1" applyFill="1" applyBorder="1" applyAlignment="1">
      <alignment horizontal="center" vertical="center" wrapText="1"/>
    </xf>
    <xf numFmtId="178" fontId="40" fillId="0" borderId="16" xfId="0" applyNumberFormat="1" applyFont="1" applyFill="1" applyBorder="1" applyAlignment="1">
      <alignment horizontal="center" vertical="center"/>
    </xf>
    <xf numFmtId="178" fontId="40" fillId="0" borderId="2" xfId="0" applyNumberFormat="1" applyFont="1" applyFill="1" applyBorder="1" applyAlignment="1">
      <alignment horizontal="center" vertical="center"/>
    </xf>
    <xf numFmtId="0" fontId="45" fillId="0" borderId="2" xfId="0" applyFont="1" applyFill="1" applyBorder="1" applyAlignment="1" applyProtection="1">
      <alignment horizontal="center" vertical="center" wrapText="1"/>
    </xf>
    <xf numFmtId="179" fontId="42"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184" fontId="42" fillId="0" borderId="2" xfId="0" applyNumberFormat="1" applyFont="1" applyFill="1" applyBorder="1" applyAlignment="1">
      <alignment horizontal="center" vertical="center"/>
    </xf>
    <xf numFmtId="179" fontId="1" fillId="0" borderId="2" xfId="0" applyNumberFormat="1" applyFont="1" applyFill="1" applyBorder="1" applyAlignment="1">
      <alignment horizontal="center" vertical="center"/>
    </xf>
    <xf numFmtId="177" fontId="35" fillId="0" borderId="1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6" xfId="0" applyFont="1" applyFill="1" applyBorder="1" applyAlignment="1" applyProtection="1">
      <alignment horizontal="center" vertical="center" wrapText="1"/>
    </xf>
    <xf numFmtId="0" fontId="46" fillId="0" borderId="6" xfId="0" applyFont="1" applyFill="1" applyBorder="1" applyAlignment="1">
      <alignment horizontal="center" vertical="center" wrapText="1"/>
    </xf>
    <xf numFmtId="179" fontId="5" fillId="0" borderId="2" xfId="0" applyNumberFormat="1" applyFont="1" applyFill="1" applyBorder="1" applyAlignment="1">
      <alignment horizontal="center" vertical="center"/>
    </xf>
    <xf numFmtId="179" fontId="5" fillId="0" borderId="2"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37" fillId="0" borderId="0" xfId="0" applyFont="1" applyFill="1" applyBorder="1" applyAlignment="1">
      <alignment vertical="center"/>
    </xf>
    <xf numFmtId="0" fontId="35" fillId="0" borderId="0" xfId="0" applyFont="1" applyFill="1" applyBorder="1" applyAlignment="1">
      <alignment vertical="center"/>
    </xf>
    <xf numFmtId="0" fontId="46"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177" fontId="7" fillId="0" borderId="0" xfId="0" applyNumberFormat="1" applyFont="1" applyFill="1" applyBorder="1" applyAlignment="1">
      <alignment horizontal="left" vertical="center"/>
    </xf>
    <xf numFmtId="179" fontId="7" fillId="0" borderId="0" xfId="0" applyNumberFormat="1"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2" xfId="0" applyFont="1" applyFill="1" applyBorder="1" applyAlignment="1">
      <alignment horizontal="center" vertical="center"/>
    </xf>
    <xf numFmtId="0" fontId="48" fillId="0" borderId="6"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6" xfId="0" applyNumberFormat="1" applyFont="1" applyFill="1" applyBorder="1" applyAlignment="1">
      <alignment horizontal="center" vertical="center" wrapText="1"/>
    </xf>
    <xf numFmtId="0" fontId="48" fillId="0" borderId="7"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7" xfId="0" applyNumberFormat="1" applyFont="1" applyFill="1" applyBorder="1" applyAlignment="1">
      <alignment horizontal="center" vertical="center" wrapText="1"/>
    </xf>
    <xf numFmtId="0" fontId="48" fillId="0" borderId="8"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8" xfId="0" applyNumberFormat="1" applyFont="1" applyFill="1" applyBorder="1" applyAlignment="1">
      <alignment horizontal="center" vertical="center" wrapText="1"/>
    </xf>
    <xf numFmtId="0" fontId="49" fillId="0" borderId="2" xfId="0" applyFont="1" applyFill="1" applyBorder="1" applyAlignment="1">
      <alignment horizontal="center" vertical="center"/>
    </xf>
    <xf numFmtId="0" fontId="46" fillId="0" borderId="2" xfId="0" applyFont="1" applyFill="1" applyBorder="1" applyAlignment="1">
      <alignment horizontal="center" vertical="center"/>
    </xf>
    <xf numFmtId="0" fontId="6" fillId="0" borderId="6" xfId="0" applyFont="1" applyFill="1" applyBorder="1" applyAlignment="1" applyProtection="1">
      <alignment horizontal="center" vertical="center" wrapText="1"/>
    </xf>
    <xf numFmtId="180" fontId="6" fillId="0" borderId="2" xfId="0" applyNumberFormat="1" applyFont="1" applyFill="1" applyBorder="1" applyAlignment="1" applyProtection="1">
      <alignment horizontal="center" vertical="center" wrapText="1"/>
    </xf>
    <xf numFmtId="0" fontId="41" fillId="0" borderId="2" xfId="0" applyFont="1" applyFill="1" applyBorder="1" applyAlignment="1" applyProtection="1">
      <alignment horizontal="left" vertical="center" wrapText="1"/>
    </xf>
    <xf numFmtId="0" fontId="6" fillId="0" borderId="2" xfId="0" applyFont="1" applyFill="1" applyBorder="1" applyAlignment="1" applyProtection="1">
      <alignment horizontal="justify" vertical="center" wrapText="1"/>
    </xf>
    <xf numFmtId="180" fontId="50" fillId="0" borderId="2" xfId="0" applyNumberFormat="1" applyFont="1" applyFill="1" applyBorder="1" applyAlignment="1">
      <alignment horizontal="center" vertical="center"/>
    </xf>
    <xf numFmtId="180" fontId="51" fillId="0" borderId="2" xfId="0" applyNumberFormat="1" applyFont="1" applyFill="1" applyBorder="1" applyAlignment="1">
      <alignment horizontal="center" vertical="center"/>
    </xf>
    <xf numFmtId="182" fontId="51" fillId="0" borderId="2" xfId="0" applyNumberFormat="1" applyFont="1" applyFill="1" applyBorder="1" applyAlignment="1">
      <alignment horizontal="center" vertical="center"/>
    </xf>
    <xf numFmtId="179" fontId="51" fillId="0" borderId="2" xfId="0" applyNumberFormat="1" applyFont="1" applyFill="1" applyBorder="1" applyAlignment="1">
      <alignment horizontal="center" vertical="center"/>
    </xf>
    <xf numFmtId="183" fontId="51" fillId="0" borderId="2" xfId="0" applyNumberFormat="1" applyFont="1" applyFill="1" applyBorder="1" applyAlignment="1">
      <alignment horizontal="center" vertical="center"/>
    </xf>
    <xf numFmtId="0" fontId="6" fillId="0" borderId="2" xfId="49" applyNumberFormat="1" applyFont="1" applyFill="1" applyBorder="1" applyAlignment="1">
      <alignment horizontal="center" vertical="center" wrapText="1"/>
    </xf>
    <xf numFmtId="0" fontId="41" fillId="0" borderId="2" xfId="49" applyNumberFormat="1" applyFont="1" applyFill="1" applyBorder="1" applyAlignment="1">
      <alignment horizontal="center" vertical="center" wrapText="1"/>
    </xf>
    <xf numFmtId="0" fontId="52" fillId="0" borderId="2" xfId="0" applyFont="1" applyFill="1" applyBorder="1" applyAlignment="1">
      <alignment horizontal="center" vertical="center"/>
    </xf>
    <xf numFmtId="178" fontId="52" fillId="0" borderId="2"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177" fontId="6" fillId="0" borderId="2" xfId="0" applyNumberFormat="1" applyFont="1" applyFill="1" applyBorder="1" applyAlignment="1">
      <alignment horizontal="left" vertical="center" wrapText="1"/>
    </xf>
    <xf numFmtId="178" fontId="50" fillId="0" borderId="16" xfId="0" applyNumberFormat="1" applyFont="1" applyFill="1" applyBorder="1" applyAlignment="1">
      <alignment horizontal="center" vertical="center"/>
    </xf>
    <xf numFmtId="180" fontId="51" fillId="0" borderId="16" xfId="0" applyNumberFormat="1" applyFont="1" applyFill="1" applyBorder="1" applyAlignment="1">
      <alignment horizontal="center" vertical="center"/>
    </xf>
    <xf numFmtId="178" fontId="51" fillId="0" borderId="16" xfId="0" applyNumberFormat="1" applyFont="1" applyFill="1" applyBorder="1" applyAlignment="1">
      <alignment horizontal="center" vertical="center"/>
    </xf>
    <xf numFmtId="178" fontId="6" fillId="0" borderId="2" xfId="0" applyNumberFormat="1" applyFont="1" applyFill="1" applyBorder="1" applyAlignment="1" applyProtection="1">
      <alignment horizontal="left" vertical="center" wrapText="1"/>
    </xf>
    <xf numFmtId="178" fontId="41" fillId="0" borderId="2" xfId="0" applyNumberFormat="1" applyFont="1" applyFill="1" applyBorder="1" applyAlignment="1" applyProtection="1">
      <alignment horizontal="left" vertical="center" wrapText="1"/>
    </xf>
    <xf numFmtId="180" fontId="6" fillId="0" borderId="2" xfId="0" applyNumberFormat="1" applyFont="1" applyFill="1" applyBorder="1" applyAlignment="1">
      <alignment horizontal="center" vertical="center"/>
    </xf>
    <xf numFmtId="180" fontId="41" fillId="0" borderId="2" xfId="0" applyNumberFormat="1" applyFont="1" applyFill="1" applyBorder="1" applyAlignment="1">
      <alignment horizontal="center" vertical="center"/>
    </xf>
    <xf numFmtId="178" fontId="41" fillId="0" borderId="2" xfId="0" applyNumberFormat="1" applyFont="1" applyFill="1" applyBorder="1" applyAlignment="1">
      <alignment horizontal="center" vertical="center"/>
    </xf>
    <xf numFmtId="180" fontId="43" fillId="0" borderId="16" xfId="0" applyNumberFormat="1" applyFont="1" applyFill="1" applyBorder="1" applyAlignment="1">
      <alignment horizontal="center" vertical="center"/>
    </xf>
    <xf numFmtId="180" fontId="44" fillId="0" borderId="16" xfId="0" applyNumberFormat="1" applyFont="1" applyFill="1" applyBorder="1" applyAlignment="1">
      <alignment horizontal="center" vertical="center"/>
    </xf>
    <xf numFmtId="178" fontId="44" fillId="0" borderId="16" xfId="0" applyNumberFormat="1" applyFont="1" applyFill="1" applyBorder="1" applyAlignment="1">
      <alignment horizontal="center" vertical="center"/>
    </xf>
    <xf numFmtId="0" fontId="53" fillId="0" borderId="2" xfId="0" applyFont="1" applyFill="1" applyBorder="1" applyAlignment="1" applyProtection="1">
      <alignment horizontal="center" vertical="center" wrapText="1"/>
    </xf>
    <xf numFmtId="0" fontId="54" fillId="0" borderId="2" xfId="0" applyFont="1" applyFill="1" applyBorder="1" applyAlignment="1" applyProtection="1">
      <alignment horizontal="center" vertical="center" wrapText="1"/>
    </xf>
    <xf numFmtId="180" fontId="50" fillId="0" borderId="16" xfId="0" applyNumberFormat="1" applyFont="1" applyFill="1" applyBorder="1" applyAlignment="1">
      <alignment horizontal="center" vertical="center"/>
    </xf>
    <xf numFmtId="176" fontId="41" fillId="0" borderId="2" xfId="0" applyNumberFormat="1" applyFont="1" applyFill="1" applyBorder="1" applyAlignment="1">
      <alignment horizontal="center" vertical="center"/>
    </xf>
    <xf numFmtId="184" fontId="41" fillId="0" borderId="2" xfId="0" applyNumberFormat="1" applyFont="1" applyFill="1" applyBorder="1" applyAlignment="1">
      <alignment horizontal="center" vertical="center"/>
    </xf>
    <xf numFmtId="0" fontId="6" fillId="0" borderId="2" xfId="0" applyFont="1" applyFill="1" applyBorder="1" applyAlignment="1">
      <alignment vertical="center" wrapText="1"/>
    </xf>
    <xf numFmtId="0" fontId="37" fillId="0" borderId="2" xfId="0" applyFont="1" applyFill="1" applyBorder="1" applyAlignment="1">
      <alignment vertical="center"/>
    </xf>
    <xf numFmtId="0" fontId="35" fillId="0" borderId="2" xfId="0" applyFont="1" applyFill="1" applyBorder="1" applyAlignment="1">
      <alignment vertical="center"/>
    </xf>
    <xf numFmtId="0" fontId="4" fillId="0" borderId="2" xfId="0" applyFont="1" applyFill="1" applyBorder="1" applyAlignment="1">
      <alignment vertical="center"/>
    </xf>
    <xf numFmtId="182" fontId="4" fillId="0" borderId="2" xfId="0" applyNumberFormat="1" applyFont="1" applyFill="1" applyBorder="1" applyAlignment="1">
      <alignment vertical="center"/>
    </xf>
    <xf numFmtId="0" fontId="6" fillId="0" borderId="6" xfId="0" applyFont="1" applyFill="1" applyBorder="1" applyAlignment="1">
      <alignment vertical="center" wrapText="1"/>
    </xf>
    <xf numFmtId="182" fontId="4" fillId="0" borderId="6" xfId="0" applyNumberFormat="1" applyFont="1" applyFill="1" applyBorder="1" applyAlignment="1">
      <alignment vertical="center"/>
    </xf>
    <xf numFmtId="179" fontId="52" fillId="0" borderId="2" xfId="0" applyNumberFormat="1" applyFont="1" applyFill="1" applyBorder="1" applyAlignment="1">
      <alignment horizontal="center" vertical="center"/>
    </xf>
    <xf numFmtId="0" fontId="46" fillId="0" borderId="2" xfId="0" applyFont="1" applyFill="1" applyBorder="1" applyAlignment="1">
      <alignment vertical="center" wrapText="1"/>
    </xf>
    <xf numFmtId="0" fontId="7" fillId="0" borderId="2" xfId="0" applyFont="1" applyFill="1" applyBorder="1" applyAlignment="1">
      <alignment vertical="center"/>
    </xf>
    <xf numFmtId="0" fontId="6" fillId="0" borderId="2" xfId="0" applyFont="1" applyFill="1" applyBorder="1" applyAlignment="1">
      <alignment vertical="center"/>
    </xf>
    <xf numFmtId="178" fontId="4" fillId="0" borderId="2" xfId="0" applyNumberFormat="1" applyFont="1" applyFill="1" applyBorder="1" applyAlignment="1" applyProtection="1">
      <alignment horizontal="left" vertical="center" wrapText="1"/>
    </xf>
    <xf numFmtId="0" fontId="0" fillId="0" borderId="2" xfId="0" applyFont="1" applyFill="1" applyBorder="1" applyAlignment="1">
      <alignment vertical="center" wrapText="1"/>
    </xf>
    <xf numFmtId="0" fontId="48" fillId="0" borderId="0" xfId="0" applyFont="1" applyFill="1" applyBorder="1" applyAlignment="1">
      <alignment vertical="center"/>
    </xf>
    <xf numFmtId="0" fontId="7" fillId="4" borderId="0" xfId="0" applyFont="1" applyFill="1" applyBorder="1" applyAlignment="1">
      <alignment vertical="center"/>
    </xf>
    <xf numFmtId="0" fontId="5" fillId="0" borderId="2" xfId="0" applyFont="1" applyFill="1" applyBorder="1" applyAlignment="1" applyProtection="1">
      <alignment horizontal="justify"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55" fillId="0" borderId="5" xfId="0" applyFont="1" applyFill="1" applyBorder="1" applyAlignment="1">
      <alignment horizontal="center" vertical="center"/>
    </xf>
    <xf numFmtId="183" fontId="5" fillId="0" borderId="2" xfId="0" applyNumberFormat="1" applyFont="1" applyFill="1" applyBorder="1" applyAlignment="1">
      <alignment horizontal="center" vertical="center" wrapText="1"/>
    </xf>
    <xf numFmtId="183" fontId="56" fillId="0" borderId="2" xfId="0" applyNumberFormat="1" applyFont="1" applyFill="1" applyBorder="1" applyAlignment="1">
      <alignment horizontal="center" vertical="center"/>
    </xf>
    <xf numFmtId="0" fontId="16" fillId="0" borderId="3"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2" xfId="0" applyFont="1" applyFill="1" applyBorder="1" applyAlignment="1" applyProtection="1">
      <alignment horizontal="left" vertical="center" wrapText="1"/>
    </xf>
    <xf numFmtId="0" fontId="18" fillId="0" borderId="2" xfId="0" applyFont="1" applyFill="1" applyBorder="1" applyAlignment="1">
      <alignment horizontal="left" vertical="center" wrapText="1"/>
    </xf>
    <xf numFmtId="180" fontId="57" fillId="0" borderId="2" xfId="0" applyNumberFormat="1" applyFont="1" applyFill="1" applyBorder="1" applyAlignment="1">
      <alignment horizontal="center" vertical="center"/>
    </xf>
    <xf numFmtId="180" fontId="58" fillId="0" borderId="2" xfId="0" applyNumberFormat="1" applyFont="1" applyFill="1" applyBorder="1" applyAlignment="1">
      <alignment horizontal="center" vertical="center"/>
    </xf>
    <xf numFmtId="182" fontId="58" fillId="0" borderId="2" xfId="0" applyNumberFormat="1" applyFont="1" applyFill="1" applyBorder="1" applyAlignment="1">
      <alignment horizontal="center" vertical="center"/>
    </xf>
    <xf numFmtId="179" fontId="58" fillId="0" borderId="2" xfId="0" applyNumberFormat="1" applyFont="1" applyFill="1" applyBorder="1" applyAlignment="1">
      <alignment horizontal="center" vertical="center"/>
    </xf>
    <xf numFmtId="183" fontId="58" fillId="0" borderId="2" xfId="0" applyNumberFormat="1" applyFont="1" applyFill="1" applyBorder="1" applyAlignment="1">
      <alignment horizontal="center" vertical="center"/>
    </xf>
    <xf numFmtId="0" fontId="59" fillId="0" borderId="2" xfId="0" applyFont="1" applyFill="1" applyBorder="1" applyAlignment="1">
      <alignment horizontal="center" vertical="center" wrapText="1"/>
    </xf>
    <xf numFmtId="177" fontId="42" fillId="0" borderId="2" xfId="0" applyNumberFormat="1" applyFont="1" applyFill="1" applyBorder="1" applyAlignment="1">
      <alignment horizontal="center" vertical="center" wrapText="1"/>
    </xf>
    <xf numFmtId="185" fontId="42" fillId="0" borderId="2" xfId="0" applyNumberFormat="1" applyFont="1" applyFill="1" applyBorder="1" applyAlignment="1">
      <alignment horizontal="center" vertical="center" wrapText="1"/>
    </xf>
    <xf numFmtId="180" fontId="46" fillId="0" borderId="2" xfId="0" applyNumberFormat="1" applyFont="1" applyFill="1" applyBorder="1" applyAlignment="1">
      <alignment horizontal="center" vertical="center"/>
    </xf>
    <xf numFmtId="180" fontId="52" fillId="0" borderId="2" xfId="0" applyNumberFormat="1" applyFont="1" applyFill="1" applyBorder="1" applyAlignment="1">
      <alignment horizontal="center" vertical="center"/>
    </xf>
    <xf numFmtId="0" fontId="17" fillId="0" borderId="2" xfId="0" applyFont="1" applyFill="1" applyBorder="1" applyAlignment="1" applyProtection="1">
      <alignment horizontal="left" vertical="center" wrapText="1"/>
    </xf>
    <xf numFmtId="0" fontId="45" fillId="0" borderId="2" xfId="0" applyFont="1" applyFill="1" applyBorder="1" applyAlignment="1" applyProtection="1">
      <alignment horizontal="left" vertical="center" wrapText="1"/>
    </xf>
    <xf numFmtId="0" fontId="40" fillId="0" borderId="2" xfId="0" applyNumberFormat="1" applyFont="1" applyFill="1" applyBorder="1" applyAlignment="1">
      <alignment horizontal="center" vertical="center" wrapText="1"/>
    </xf>
    <xf numFmtId="49" fontId="40" fillId="0" borderId="2" xfId="0" applyNumberFormat="1" applyFont="1" applyFill="1" applyBorder="1" applyAlignment="1">
      <alignment horizontal="center" vertical="center" wrapText="1"/>
    </xf>
    <xf numFmtId="49" fontId="40" fillId="0" borderId="6" xfId="0" applyNumberFormat="1" applyFont="1" applyFill="1" applyBorder="1" applyAlignment="1">
      <alignment horizontal="center" vertical="center" wrapText="1"/>
    </xf>
    <xf numFmtId="180" fontId="44" fillId="0" borderId="5" xfId="0" applyNumberFormat="1" applyFont="1" applyFill="1" applyBorder="1" applyAlignment="1">
      <alignment horizontal="center" vertical="center"/>
    </xf>
    <xf numFmtId="178" fontId="44" fillId="0" borderId="5" xfId="0" applyNumberFormat="1" applyFont="1" applyFill="1" applyBorder="1" applyAlignment="1">
      <alignment horizontal="center" vertical="center"/>
    </xf>
    <xf numFmtId="180" fontId="43" fillId="0" borderId="8" xfId="0" applyNumberFormat="1" applyFont="1" applyFill="1" applyBorder="1" applyAlignment="1">
      <alignment horizontal="center" vertical="center"/>
    </xf>
    <xf numFmtId="178" fontId="43" fillId="0" borderId="16" xfId="0" applyNumberFormat="1" applyFont="1" applyFill="1" applyBorder="1" applyAlignment="1">
      <alignment horizontal="center" vertical="center"/>
    </xf>
    <xf numFmtId="178" fontId="5" fillId="0" borderId="2" xfId="0" applyNumberFormat="1" applyFont="1" applyFill="1" applyBorder="1" applyAlignment="1" applyProtection="1">
      <alignment horizontal="left" vertical="center" wrapText="1"/>
    </xf>
    <xf numFmtId="178" fontId="42" fillId="0" borderId="2" xfId="0" applyNumberFormat="1" applyFont="1" applyFill="1" applyBorder="1" applyAlignment="1" applyProtection="1">
      <alignment horizontal="left" vertical="center" wrapText="1"/>
    </xf>
    <xf numFmtId="178" fontId="60" fillId="0" borderId="16" xfId="0" applyNumberFormat="1" applyFont="1" applyFill="1" applyBorder="1" applyAlignment="1">
      <alignment horizontal="center" vertical="center"/>
    </xf>
    <xf numFmtId="180" fontId="61" fillId="0" borderId="16" xfId="0" applyNumberFormat="1" applyFont="1" applyFill="1" applyBorder="1" applyAlignment="1">
      <alignment horizontal="center" vertical="center"/>
    </xf>
    <xf numFmtId="178" fontId="61" fillId="0" borderId="16" xfId="0" applyNumberFormat="1" applyFont="1" applyFill="1" applyBorder="1" applyAlignment="1">
      <alignment horizontal="center" vertical="center"/>
    </xf>
    <xf numFmtId="176" fontId="52" fillId="0" borderId="2" xfId="0" applyNumberFormat="1" applyFont="1" applyFill="1" applyBorder="1" applyAlignment="1">
      <alignment horizontal="center" vertical="center"/>
    </xf>
    <xf numFmtId="177" fontId="46" fillId="0" borderId="2" xfId="0" applyNumberFormat="1" applyFont="1" applyFill="1" applyBorder="1" applyAlignment="1">
      <alignment horizontal="center" vertical="center" wrapText="1"/>
    </xf>
    <xf numFmtId="177" fontId="47" fillId="0" borderId="2" xfId="0" applyNumberFormat="1" applyFont="1" applyFill="1" applyBorder="1" applyAlignment="1">
      <alignment horizontal="center" vertical="center"/>
    </xf>
    <xf numFmtId="0" fontId="62" fillId="0" borderId="2" xfId="0" applyFont="1" applyFill="1" applyBorder="1" applyAlignment="1">
      <alignment horizontal="center" vertical="center"/>
    </xf>
    <xf numFmtId="179" fontId="62" fillId="0" borderId="2" xfId="0" applyNumberFormat="1" applyFont="1" applyFill="1" applyBorder="1" applyAlignment="1">
      <alignment horizontal="center" vertical="center"/>
    </xf>
    <xf numFmtId="184" fontId="52" fillId="0" borderId="2" xfId="0" applyNumberFormat="1" applyFont="1" applyFill="1" applyBorder="1" applyAlignment="1">
      <alignment horizontal="center" vertical="center"/>
    </xf>
    <xf numFmtId="177" fontId="46" fillId="0" borderId="2" xfId="0" applyNumberFormat="1" applyFont="1" applyFill="1" applyBorder="1" applyAlignment="1">
      <alignment horizontal="center" vertical="center"/>
    </xf>
    <xf numFmtId="0" fontId="5" fillId="0" borderId="2" xfId="0" applyFont="1" applyFill="1" applyBorder="1" applyAlignment="1">
      <alignment vertical="center" wrapText="1"/>
    </xf>
    <xf numFmtId="0" fontId="48" fillId="0" borderId="2" xfId="0" applyFont="1" applyFill="1" applyBorder="1" applyAlignment="1">
      <alignment vertical="center"/>
    </xf>
    <xf numFmtId="182" fontId="1" fillId="0" borderId="2" xfId="0" applyNumberFormat="1" applyFont="1" applyFill="1" applyBorder="1" applyAlignment="1">
      <alignment vertical="center"/>
    </xf>
    <xf numFmtId="0" fontId="46" fillId="0" borderId="6" xfId="0" applyFont="1" applyFill="1" applyBorder="1" applyAlignment="1">
      <alignment vertical="center" wrapText="1"/>
    </xf>
    <xf numFmtId="182" fontId="7" fillId="0" borderId="6" xfId="0" applyNumberFormat="1" applyFont="1" applyFill="1" applyBorder="1" applyAlignment="1">
      <alignment vertical="center"/>
    </xf>
    <xf numFmtId="182" fontId="7" fillId="0" borderId="2" xfId="0" applyNumberFormat="1" applyFont="1" applyFill="1" applyBorder="1" applyAlignment="1">
      <alignment vertical="center"/>
    </xf>
    <xf numFmtId="0" fontId="5" fillId="0" borderId="2" xfId="0" applyFont="1" applyFill="1" applyBorder="1" applyAlignment="1">
      <alignment vertical="center"/>
    </xf>
    <xf numFmtId="0" fontId="57" fillId="0" borderId="2"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57" fillId="0" borderId="2" xfId="0" applyFont="1" applyFill="1" applyBorder="1" applyAlignment="1">
      <alignment vertical="center" wrapText="1"/>
    </xf>
    <xf numFmtId="0" fontId="46" fillId="0" borderId="2" xfId="0" applyFont="1" applyFill="1" applyBorder="1" applyAlignment="1">
      <alignment vertical="center"/>
    </xf>
    <xf numFmtId="178" fontId="1" fillId="0" borderId="2" xfId="0" applyNumberFormat="1" applyFont="1" applyFill="1" applyBorder="1" applyAlignment="1" applyProtection="1">
      <alignment horizontal="left" vertical="center" wrapText="1"/>
    </xf>
    <xf numFmtId="0" fontId="47" fillId="0" borderId="2" xfId="0" applyFont="1" applyFill="1" applyBorder="1" applyAlignment="1">
      <alignment vertical="center"/>
    </xf>
    <xf numFmtId="0" fontId="63" fillId="0" borderId="2" xfId="0" applyFont="1" applyFill="1" applyBorder="1" applyAlignment="1">
      <alignment vertical="center"/>
    </xf>
    <xf numFmtId="0" fontId="1" fillId="0" borderId="2"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2.xml"/><Relationship Id="rId8" Type="http://schemas.openxmlformats.org/officeDocument/2006/relationships/customXml" Target="../customXml/item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438150</xdr:colOff>
      <xdr:row>11</xdr:row>
      <xdr:rowOff>0</xdr:rowOff>
    </xdr:from>
    <xdr:to>
      <xdr:col>4</xdr:col>
      <xdr:colOff>417830</xdr:colOff>
      <xdr:row>11</xdr:row>
      <xdr:rowOff>843280</xdr:rowOff>
    </xdr:to>
    <xdr:pic>
      <xdr:nvPicPr>
        <xdr:cNvPr id="2"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3"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6"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3"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30"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31"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3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3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3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44"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4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5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5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3</xdr:col>
      <xdr:colOff>762000</xdr:colOff>
      <xdr:row>11</xdr:row>
      <xdr:rowOff>63500</xdr:rowOff>
    </xdr:from>
    <xdr:to>
      <xdr:col>5</xdr:col>
      <xdr:colOff>633730</xdr:colOff>
      <xdr:row>11</xdr:row>
      <xdr:rowOff>1077595</xdr:rowOff>
    </xdr:to>
    <xdr:pic>
      <xdr:nvPicPr>
        <xdr:cNvPr id="52" name="Picture 140" descr="3142418731510196992515"/>
        <xdr:cNvPicPr/>
      </xdr:nvPicPr>
      <xdr:blipFill>
        <a:blip r:embed="rId1"/>
        <a:stretch>
          <a:fillRect/>
        </a:stretch>
      </xdr:blipFill>
      <xdr:spPr>
        <a:xfrm>
          <a:off x="2698750" y="47955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58"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59"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6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6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6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6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6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7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7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72"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73"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7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8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86"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87"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8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8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9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9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9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93"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9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00"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01"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0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0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0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429895</xdr:colOff>
      <xdr:row>8</xdr:row>
      <xdr:rowOff>444500</xdr:rowOff>
    </xdr:from>
    <xdr:to>
      <xdr:col>4</xdr:col>
      <xdr:colOff>213360</xdr:colOff>
      <xdr:row>9</xdr:row>
      <xdr:rowOff>506095</xdr:rowOff>
    </xdr:to>
    <xdr:pic>
      <xdr:nvPicPr>
        <xdr:cNvPr id="113" name="Picture 140" descr="3142418731510196992515"/>
        <xdr:cNvPicPr/>
      </xdr:nvPicPr>
      <xdr:blipFill>
        <a:blip r:embed="rId1"/>
        <a:stretch>
          <a:fillRect/>
        </a:stretch>
      </xdr:blipFill>
      <xdr:spPr>
        <a:xfrm>
          <a:off x="1593850" y="3220720"/>
          <a:ext cx="1329055" cy="1014095"/>
        </a:xfrm>
        <a:prstGeom prst="rect">
          <a:avLst/>
        </a:prstGeom>
        <a:noFill/>
        <a:ln w="9525">
          <a:noFill/>
        </a:ln>
      </xdr:spPr>
    </xdr:pic>
    <xdr:clientData/>
  </xdr:twoCellAnchor>
  <xdr:twoCellAnchor editAs="oneCell">
    <xdr:from>
      <xdr:col>4</xdr:col>
      <xdr:colOff>19050</xdr:colOff>
      <xdr:row>7</xdr:row>
      <xdr:rowOff>228600</xdr:rowOff>
    </xdr:from>
    <xdr:to>
      <xdr:col>5</xdr:col>
      <xdr:colOff>663575</xdr:colOff>
      <xdr:row>9</xdr:row>
      <xdr:rowOff>61595</xdr:rowOff>
    </xdr:to>
    <xdr:pic>
      <xdr:nvPicPr>
        <xdr:cNvPr id="114" name="Picture 140" descr="3142418731510196992515"/>
        <xdr:cNvPicPr/>
      </xdr:nvPicPr>
      <xdr:blipFill>
        <a:blip r:embed="rId1"/>
        <a:stretch>
          <a:fillRect/>
        </a:stretch>
      </xdr:blipFill>
      <xdr:spPr>
        <a:xfrm>
          <a:off x="2728595" y="2776220"/>
          <a:ext cx="1525270" cy="101409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843915</xdr:rowOff>
    </xdr:to>
    <xdr:pic>
      <xdr:nvPicPr>
        <xdr:cNvPr id="115" name="Picture 140" descr="3142418731510196992515"/>
        <xdr:cNvPicPr/>
      </xdr:nvPicPr>
      <xdr:blipFill>
        <a:blip r:embed="rId1"/>
        <a:stretch>
          <a:fillRect/>
        </a:stretch>
      </xdr:blipFill>
      <xdr:spPr>
        <a:xfrm>
          <a:off x="1602105" y="42095420"/>
          <a:ext cx="1525270" cy="84391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843915</xdr:rowOff>
    </xdr:to>
    <xdr:pic>
      <xdr:nvPicPr>
        <xdr:cNvPr id="116" name="Picture 140" descr="3142418731510196992515"/>
        <xdr:cNvPicPr/>
      </xdr:nvPicPr>
      <xdr:blipFill>
        <a:blip r:embed="rId1"/>
        <a:stretch>
          <a:fillRect/>
        </a:stretch>
      </xdr:blipFill>
      <xdr:spPr>
        <a:xfrm>
          <a:off x="1602105" y="42095420"/>
          <a:ext cx="1525270"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17"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18"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19"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20"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21"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1014095</xdr:rowOff>
    </xdr:to>
    <xdr:pic>
      <xdr:nvPicPr>
        <xdr:cNvPr id="122" name="Picture 140" descr="3142418731510196992515"/>
        <xdr:cNvPicPr/>
      </xdr:nvPicPr>
      <xdr:blipFill>
        <a:blip r:embed="rId1"/>
        <a:stretch>
          <a:fillRect/>
        </a:stretch>
      </xdr:blipFill>
      <xdr:spPr>
        <a:xfrm>
          <a:off x="1602105" y="42095420"/>
          <a:ext cx="1525270" cy="101409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1014095</xdr:rowOff>
    </xdr:to>
    <xdr:pic>
      <xdr:nvPicPr>
        <xdr:cNvPr id="123" name="Picture 140" descr="3142418731510196992515"/>
        <xdr:cNvPicPr/>
      </xdr:nvPicPr>
      <xdr:blipFill>
        <a:blip r:embed="rId1"/>
        <a:stretch>
          <a:fillRect/>
        </a:stretch>
      </xdr:blipFill>
      <xdr:spPr>
        <a:xfrm>
          <a:off x="1602105" y="42095420"/>
          <a:ext cx="1525270"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24"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25"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26"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27"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28"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843915</xdr:rowOff>
    </xdr:to>
    <xdr:pic>
      <xdr:nvPicPr>
        <xdr:cNvPr id="129" name="Picture 140" descr="3142418731510196992515"/>
        <xdr:cNvPicPr/>
      </xdr:nvPicPr>
      <xdr:blipFill>
        <a:blip r:embed="rId1"/>
        <a:stretch>
          <a:fillRect/>
        </a:stretch>
      </xdr:blipFill>
      <xdr:spPr>
        <a:xfrm>
          <a:off x="1602105" y="42095420"/>
          <a:ext cx="1525270" cy="84391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843915</xdr:rowOff>
    </xdr:to>
    <xdr:pic>
      <xdr:nvPicPr>
        <xdr:cNvPr id="130" name="Picture 140" descr="3142418731510196992515"/>
        <xdr:cNvPicPr/>
      </xdr:nvPicPr>
      <xdr:blipFill>
        <a:blip r:embed="rId1"/>
        <a:stretch>
          <a:fillRect/>
        </a:stretch>
      </xdr:blipFill>
      <xdr:spPr>
        <a:xfrm>
          <a:off x="1602105" y="42095420"/>
          <a:ext cx="1525270"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31"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32"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33"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34"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35"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1014095</xdr:rowOff>
    </xdr:to>
    <xdr:pic>
      <xdr:nvPicPr>
        <xdr:cNvPr id="136" name="Picture 140" descr="3142418731510196992515"/>
        <xdr:cNvPicPr/>
      </xdr:nvPicPr>
      <xdr:blipFill>
        <a:blip r:embed="rId1"/>
        <a:stretch>
          <a:fillRect/>
        </a:stretch>
      </xdr:blipFill>
      <xdr:spPr>
        <a:xfrm>
          <a:off x="1602105" y="42095420"/>
          <a:ext cx="1525270" cy="101409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1014095</xdr:rowOff>
    </xdr:to>
    <xdr:pic>
      <xdr:nvPicPr>
        <xdr:cNvPr id="137" name="Picture 140" descr="3142418731510196992515"/>
        <xdr:cNvPicPr/>
      </xdr:nvPicPr>
      <xdr:blipFill>
        <a:blip r:embed="rId1"/>
        <a:stretch>
          <a:fillRect/>
        </a:stretch>
      </xdr:blipFill>
      <xdr:spPr>
        <a:xfrm>
          <a:off x="1602105" y="42095420"/>
          <a:ext cx="1525270"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38"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39"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40"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41"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42"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843915</xdr:rowOff>
    </xdr:to>
    <xdr:pic>
      <xdr:nvPicPr>
        <xdr:cNvPr id="143" name="Picture 140" descr="3142418731510196992515"/>
        <xdr:cNvPicPr/>
      </xdr:nvPicPr>
      <xdr:blipFill>
        <a:blip r:embed="rId1"/>
        <a:stretch>
          <a:fillRect/>
        </a:stretch>
      </xdr:blipFill>
      <xdr:spPr>
        <a:xfrm>
          <a:off x="1602105" y="42095420"/>
          <a:ext cx="1525270" cy="84391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843915</xdr:rowOff>
    </xdr:to>
    <xdr:pic>
      <xdr:nvPicPr>
        <xdr:cNvPr id="144" name="Picture 140" descr="3142418731510196992515"/>
        <xdr:cNvPicPr/>
      </xdr:nvPicPr>
      <xdr:blipFill>
        <a:blip r:embed="rId1"/>
        <a:stretch>
          <a:fillRect/>
        </a:stretch>
      </xdr:blipFill>
      <xdr:spPr>
        <a:xfrm>
          <a:off x="1602105" y="42095420"/>
          <a:ext cx="1525270"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45"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46"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47"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48"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49"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1014095</xdr:rowOff>
    </xdr:to>
    <xdr:pic>
      <xdr:nvPicPr>
        <xdr:cNvPr id="150" name="Picture 140" descr="3142418731510196992515"/>
        <xdr:cNvPicPr/>
      </xdr:nvPicPr>
      <xdr:blipFill>
        <a:blip r:embed="rId1"/>
        <a:stretch>
          <a:fillRect/>
        </a:stretch>
      </xdr:blipFill>
      <xdr:spPr>
        <a:xfrm>
          <a:off x="1602105" y="42095420"/>
          <a:ext cx="1525270" cy="101409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1014095</xdr:rowOff>
    </xdr:to>
    <xdr:pic>
      <xdr:nvPicPr>
        <xdr:cNvPr id="151" name="Picture 140" descr="3142418731510196992515"/>
        <xdr:cNvPicPr/>
      </xdr:nvPicPr>
      <xdr:blipFill>
        <a:blip r:embed="rId1"/>
        <a:stretch>
          <a:fillRect/>
        </a:stretch>
      </xdr:blipFill>
      <xdr:spPr>
        <a:xfrm>
          <a:off x="1602105" y="42095420"/>
          <a:ext cx="1525270"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52"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53"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54"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55"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56"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843915</xdr:rowOff>
    </xdr:to>
    <xdr:pic>
      <xdr:nvPicPr>
        <xdr:cNvPr id="157" name="Picture 140" descr="3142418731510196992515"/>
        <xdr:cNvPicPr/>
      </xdr:nvPicPr>
      <xdr:blipFill>
        <a:blip r:embed="rId1"/>
        <a:stretch>
          <a:fillRect/>
        </a:stretch>
      </xdr:blipFill>
      <xdr:spPr>
        <a:xfrm>
          <a:off x="1602105" y="42095420"/>
          <a:ext cx="1525270" cy="84391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843915</xdr:rowOff>
    </xdr:to>
    <xdr:pic>
      <xdr:nvPicPr>
        <xdr:cNvPr id="158" name="Picture 140" descr="3142418731510196992515"/>
        <xdr:cNvPicPr/>
      </xdr:nvPicPr>
      <xdr:blipFill>
        <a:blip r:embed="rId1"/>
        <a:stretch>
          <a:fillRect/>
        </a:stretch>
      </xdr:blipFill>
      <xdr:spPr>
        <a:xfrm>
          <a:off x="1602105" y="42095420"/>
          <a:ext cx="1525270"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59"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60"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61"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62"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843915</xdr:rowOff>
    </xdr:to>
    <xdr:pic>
      <xdr:nvPicPr>
        <xdr:cNvPr id="163" name="Picture 140" descr="3142418731510196992515"/>
        <xdr:cNvPicPr/>
      </xdr:nvPicPr>
      <xdr:blipFill>
        <a:blip r:embed="rId1"/>
        <a:stretch>
          <a:fillRect/>
        </a:stretch>
      </xdr:blipFill>
      <xdr:spPr>
        <a:xfrm>
          <a:off x="1602105" y="42095420"/>
          <a:ext cx="1329055" cy="84391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1014095</xdr:rowOff>
    </xdr:to>
    <xdr:pic>
      <xdr:nvPicPr>
        <xdr:cNvPr id="164" name="Picture 140" descr="3142418731510196992515"/>
        <xdr:cNvPicPr/>
      </xdr:nvPicPr>
      <xdr:blipFill>
        <a:blip r:embed="rId1"/>
        <a:stretch>
          <a:fillRect/>
        </a:stretch>
      </xdr:blipFill>
      <xdr:spPr>
        <a:xfrm>
          <a:off x="1602105" y="42095420"/>
          <a:ext cx="1525270" cy="1014095"/>
        </a:xfrm>
        <a:prstGeom prst="rect">
          <a:avLst/>
        </a:prstGeom>
        <a:noFill/>
        <a:ln w="9525">
          <a:noFill/>
        </a:ln>
      </xdr:spPr>
    </xdr:pic>
    <xdr:clientData/>
  </xdr:twoCellAnchor>
  <xdr:twoCellAnchor editAs="oneCell">
    <xdr:from>
      <xdr:col>2</xdr:col>
      <xdr:colOff>438150</xdr:colOff>
      <xdr:row>33</xdr:row>
      <xdr:rowOff>0</xdr:rowOff>
    </xdr:from>
    <xdr:to>
      <xdr:col>4</xdr:col>
      <xdr:colOff>417830</xdr:colOff>
      <xdr:row>33</xdr:row>
      <xdr:rowOff>1014095</xdr:rowOff>
    </xdr:to>
    <xdr:pic>
      <xdr:nvPicPr>
        <xdr:cNvPr id="165" name="Picture 140" descr="3142418731510196992515"/>
        <xdr:cNvPicPr/>
      </xdr:nvPicPr>
      <xdr:blipFill>
        <a:blip r:embed="rId1"/>
        <a:stretch>
          <a:fillRect/>
        </a:stretch>
      </xdr:blipFill>
      <xdr:spPr>
        <a:xfrm>
          <a:off x="1602105" y="42095420"/>
          <a:ext cx="1525270"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66"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67"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68"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33</xdr:row>
      <xdr:rowOff>0</xdr:rowOff>
    </xdr:from>
    <xdr:to>
      <xdr:col>4</xdr:col>
      <xdr:colOff>221615</xdr:colOff>
      <xdr:row>33</xdr:row>
      <xdr:rowOff>1014095</xdr:rowOff>
    </xdr:to>
    <xdr:pic>
      <xdr:nvPicPr>
        <xdr:cNvPr id="169" name="Picture 140" descr="3142418731510196992515"/>
        <xdr:cNvPicPr/>
      </xdr:nvPicPr>
      <xdr:blipFill>
        <a:blip r:embed="rId1"/>
        <a:stretch>
          <a:fillRect/>
        </a:stretch>
      </xdr:blipFill>
      <xdr:spPr>
        <a:xfrm>
          <a:off x="1602105" y="420954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855980</xdr:colOff>
      <xdr:row>15</xdr:row>
      <xdr:rowOff>1014095</xdr:rowOff>
    </xdr:to>
    <xdr:pic>
      <xdr:nvPicPr>
        <xdr:cNvPr id="170" name="Picture 140" descr="3142418731510196992515"/>
        <xdr:cNvPicPr/>
      </xdr:nvPicPr>
      <xdr:blipFill>
        <a:blip r:embed="rId1"/>
        <a:stretch>
          <a:fillRect/>
        </a:stretch>
      </xdr:blipFill>
      <xdr:spPr>
        <a:xfrm>
          <a:off x="1602105" y="13698220"/>
          <a:ext cx="196342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855980</xdr:colOff>
      <xdr:row>15</xdr:row>
      <xdr:rowOff>1014095</xdr:rowOff>
    </xdr:to>
    <xdr:pic>
      <xdr:nvPicPr>
        <xdr:cNvPr id="171" name="Picture 140" descr="3142418731510196992515"/>
        <xdr:cNvPicPr/>
      </xdr:nvPicPr>
      <xdr:blipFill>
        <a:blip r:embed="rId1"/>
        <a:stretch>
          <a:fillRect/>
        </a:stretch>
      </xdr:blipFill>
      <xdr:spPr>
        <a:xfrm>
          <a:off x="1602105" y="13698220"/>
          <a:ext cx="196342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72"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73"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74"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75"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76"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855980</xdr:colOff>
      <xdr:row>15</xdr:row>
      <xdr:rowOff>1014095</xdr:rowOff>
    </xdr:to>
    <xdr:pic>
      <xdr:nvPicPr>
        <xdr:cNvPr id="177" name="Picture 140" descr="3142418731510196992515"/>
        <xdr:cNvPicPr/>
      </xdr:nvPicPr>
      <xdr:blipFill>
        <a:blip r:embed="rId1"/>
        <a:stretch>
          <a:fillRect/>
        </a:stretch>
      </xdr:blipFill>
      <xdr:spPr>
        <a:xfrm>
          <a:off x="1602105" y="13698220"/>
          <a:ext cx="196342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855980</xdr:colOff>
      <xdr:row>15</xdr:row>
      <xdr:rowOff>1014095</xdr:rowOff>
    </xdr:to>
    <xdr:pic>
      <xdr:nvPicPr>
        <xdr:cNvPr id="178" name="Picture 140" descr="3142418731510196992515"/>
        <xdr:cNvPicPr/>
      </xdr:nvPicPr>
      <xdr:blipFill>
        <a:blip r:embed="rId1"/>
        <a:stretch>
          <a:fillRect/>
        </a:stretch>
      </xdr:blipFill>
      <xdr:spPr>
        <a:xfrm>
          <a:off x="1602105" y="13698220"/>
          <a:ext cx="196342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79"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80"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81"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82"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83"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855980</xdr:colOff>
      <xdr:row>15</xdr:row>
      <xdr:rowOff>1014095</xdr:rowOff>
    </xdr:to>
    <xdr:pic>
      <xdr:nvPicPr>
        <xdr:cNvPr id="184" name="Picture 140" descr="3142418731510196992515"/>
        <xdr:cNvPicPr/>
      </xdr:nvPicPr>
      <xdr:blipFill>
        <a:blip r:embed="rId1"/>
        <a:stretch>
          <a:fillRect/>
        </a:stretch>
      </xdr:blipFill>
      <xdr:spPr>
        <a:xfrm>
          <a:off x="1602105" y="13698220"/>
          <a:ext cx="196342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855980</xdr:colOff>
      <xdr:row>15</xdr:row>
      <xdr:rowOff>1014095</xdr:rowOff>
    </xdr:to>
    <xdr:pic>
      <xdr:nvPicPr>
        <xdr:cNvPr id="185" name="Picture 140" descr="3142418731510196992515"/>
        <xdr:cNvPicPr/>
      </xdr:nvPicPr>
      <xdr:blipFill>
        <a:blip r:embed="rId1"/>
        <a:stretch>
          <a:fillRect/>
        </a:stretch>
      </xdr:blipFill>
      <xdr:spPr>
        <a:xfrm>
          <a:off x="1602105" y="13698220"/>
          <a:ext cx="196342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86"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87"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88"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89"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90"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855980</xdr:colOff>
      <xdr:row>15</xdr:row>
      <xdr:rowOff>1014095</xdr:rowOff>
    </xdr:to>
    <xdr:pic>
      <xdr:nvPicPr>
        <xdr:cNvPr id="191" name="Picture 140" descr="3142418731510196992515"/>
        <xdr:cNvPicPr/>
      </xdr:nvPicPr>
      <xdr:blipFill>
        <a:blip r:embed="rId1"/>
        <a:stretch>
          <a:fillRect/>
        </a:stretch>
      </xdr:blipFill>
      <xdr:spPr>
        <a:xfrm>
          <a:off x="1602105" y="13698220"/>
          <a:ext cx="196342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92"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93"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94"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659765</xdr:colOff>
      <xdr:row>15</xdr:row>
      <xdr:rowOff>1014095</xdr:rowOff>
    </xdr:to>
    <xdr:pic>
      <xdr:nvPicPr>
        <xdr:cNvPr id="195" name="Picture 140" descr="3142418731510196992515"/>
        <xdr:cNvPicPr/>
      </xdr:nvPicPr>
      <xdr:blipFill>
        <a:blip r:embed="rId1"/>
        <a:stretch>
          <a:fillRect/>
        </a:stretch>
      </xdr:blipFill>
      <xdr:spPr>
        <a:xfrm>
          <a:off x="1602105" y="13698220"/>
          <a:ext cx="1767205" cy="1014095"/>
        </a:xfrm>
        <a:prstGeom prst="rect">
          <a:avLst/>
        </a:prstGeom>
        <a:noFill/>
        <a:ln w="9525">
          <a:noFill/>
        </a:ln>
      </xdr:spPr>
    </xdr:pic>
    <xdr:clientData/>
  </xdr:twoCellAnchor>
  <xdr:twoCellAnchor editAs="oneCell">
    <xdr:from>
      <xdr:col>5</xdr:col>
      <xdr:colOff>789305</xdr:colOff>
      <xdr:row>15</xdr:row>
      <xdr:rowOff>369570</xdr:rowOff>
    </xdr:from>
    <xdr:to>
      <xdr:col>5</xdr:col>
      <xdr:colOff>2118360</xdr:colOff>
      <xdr:row>15</xdr:row>
      <xdr:rowOff>1383665</xdr:rowOff>
    </xdr:to>
    <xdr:pic>
      <xdr:nvPicPr>
        <xdr:cNvPr id="196" name="Picture 140" descr="3142418731510196992515"/>
        <xdr:cNvPicPr/>
      </xdr:nvPicPr>
      <xdr:blipFill>
        <a:blip r:embed="rId1"/>
        <a:stretch>
          <a:fillRect/>
        </a:stretch>
      </xdr:blipFill>
      <xdr:spPr>
        <a:xfrm>
          <a:off x="4379595" y="1406779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843915</xdr:rowOff>
    </xdr:to>
    <xdr:pic>
      <xdr:nvPicPr>
        <xdr:cNvPr id="197" name="Picture 140" descr="3142418731510196992515"/>
        <xdr:cNvPicPr/>
      </xdr:nvPicPr>
      <xdr:blipFill>
        <a:blip r:embed="rId1"/>
        <a:stretch>
          <a:fillRect/>
        </a:stretch>
      </xdr:blipFill>
      <xdr:spPr>
        <a:xfrm>
          <a:off x="1602105" y="13698220"/>
          <a:ext cx="1525270" cy="84391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843915</xdr:rowOff>
    </xdr:to>
    <xdr:pic>
      <xdr:nvPicPr>
        <xdr:cNvPr id="198" name="Picture 140" descr="3142418731510196992515"/>
        <xdr:cNvPicPr/>
      </xdr:nvPicPr>
      <xdr:blipFill>
        <a:blip r:embed="rId1"/>
        <a:stretch>
          <a:fillRect/>
        </a:stretch>
      </xdr:blipFill>
      <xdr:spPr>
        <a:xfrm>
          <a:off x="1602105" y="13698220"/>
          <a:ext cx="1525270"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199"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00"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01"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02"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03"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1014095</xdr:rowOff>
    </xdr:to>
    <xdr:pic>
      <xdr:nvPicPr>
        <xdr:cNvPr id="204" name="Picture 140" descr="3142418731510196992515"/>
        <xdr:cNvPicPr/>
      </xdr:nvPicPr>
      <xdr:blipFill>
        <a:blip r:embed="rId1"/>
        <a:stretch>
          <a:fillRect/>
        </a:stretch>
      </xdr:blipFill>
      <xdr:spPr>
        <a:xfrm>
          <a:off x="1602105" y="13698220"/>
          <a:ext cx="152527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1014095</xdr:rowOff>
    </xdr:to>
    <xdr:pic>
      <xdr:nvPicPr>
        <xdr:cNvPr id="205" name="Picture 140" descr="3142418731510196992515"/>
        <xdr:cNvPicPr/>
      </xdr:nvPicPr>
      <xdr:blipFill>
        <a:blip r:embed="rId1"/>
        <a:stretch>
          <a:fillRect/>
        </a:stretch>
      </xdr:blipFill>
      <xdr:spPr>
        <a:xfrm>
          <a:off x="1602105" y="13698220"/>
          <a:ext cx="152527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06"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07"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08"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09"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10"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843915</xdr:rowOff>
    </xdr:to>
    <xdr:pic>
      <xdr:nvPicPr>
        <xdr:cNvPr id="211" name="Picture 140" descr="3142418731510196992515"/>
        <xdr:cNvPicPr/>
      </xdr:nvPicPr>
      <xdr:blipFill>
        <a:blip r:embed="rId1"/>
        <a:stretch>
          <a:fillRect/>
        </a:stretch>
      </xdr:blipFill>
      <xdr:spPr>
        <a:xfrm>
          <a:off x="1602105" y="13698220"/>
          <a:ext cx="1525270" cy="84391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843915</xdr:rowOff>
    </xdr:to>
    <xdr:pic>
      <xdr:nvPicPr>
        <xdr:cNvPr id="212" name="Picture 140" descr="3142418731510196992515"/>
        <xdr:cNvPicPr/>
      </xdr:nvPicPr>
      <xdr:blipFill>
        <a:blip r:embed="rId1"/>
        <a:stretch>
          <a:fillRect/>
        </a:stretch>
      </xdr:blipFill>
      <xdr:spPr>
        <a:xfrm>
          <a:off x="1602105" y="13698220"/>
          <a:ext cx="1525270"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13"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14"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15"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16"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17"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1014095</xdr:rowOff>
    </xdr:to>
    <xdr:pic>
      <xdr:nvPicPr>
        <xdr:cNvPr id="218" name="Picture 140" descr="3142418731510196992515"/>
        <xdr:cNvPicPr/>
      </xdr:nvPicPr>
      <xdr:blipFill>
        <a:blip r:embed="rId1"/>
        <a:stretch>
          <a:fillRect/>
        </a:stretch>
      </xdr:blipFill>
      <xdr:spPr>
        <a:xfrm>
          <a:off x="1602105" y="13698220"/>
          <a:ext cx="152527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1014095</xdr:rowOff>
    </xdr:to>
    <xdr:pic>
      <xdr:nvPicPr>
        <xdr:cNvPr id="219" name="Picture 140" descr="3142418731510196992515"/>
        <xdr:cNvPicPr/>
      </xdr:nvPicPr>
      <xdr:blipFill>
        <a:blip r:embed="rId1"/>
        <a:stretch>
          <a:fillRect/>
        </a:stretch>
      </xdr:blipFill>
      <xdr:spPr>
        <a:xfrm>
          <a:off x="1602105" y="13698220"/>
          <a:ext cx="152527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20"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21"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22"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23"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24"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843915</xdr:rowOff>
    </xdr:to>
    <xdr:pic>
      <xdr:nvPicPr>
        <xdr:cNvPr id="225" name="Picture 140" descr="3142418731510196992515"/>
        <xdr:cNvPicPr/>
      </xdr:nvPicPr>
      <xdr:blipFill>
        <a:blip r:embed="rId1"/>
        <a:stretch>
          <a:fillRect/>
        </a:stretch>
      </xdr:blipFill>
      <xdr:spPr>
        <a:xfrm>
          <a:off x="1602105" y="13698220"/>
          <a:ext cx="1525270" cy="84391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843915</xdr:rowOff>
    </xdr:to>
    <xdr:pic>
      <xdr:nvPicPr>
        <xdr:cNvPr id="226" name="Picture 140" descr="3142418731510196992515"/>
        <xdr:cNvPicPr/>
      </xdr:nvPicPr>
      <xdr:blipFill>
        <a:blip r:embed="rId1"/>
        <a:stretch>
          <a:fillRect/>
        </a:stretch>
      </xdr:blipFill>
      <xdr:spPr>
        <a:xfrm>
          <a:off x="1602105" y="13698220"/>
          <a:ext cx="1525270"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27"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28"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29"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30"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31"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1014095</xdr:rowOff>
    </xdr:to>
    <xdr:pic>
      <xdr:nvPicPr>
        <xdr:cNvPr id="232" name="Picture 140" descr="3142418731510196992515"/>
        <xdr:cNvPicPr/>
      </xdr:nvPicPr>
      <xdr:blipFill>
        <a:blip r:embed="rId1"/>
        <a:stretch>
          <a:fillRect/>
        </a:stretch>
      </xdr:blipFill>
      <xdr:spPr>
        <a:xfrm>
          <a:off x="1602105" y="13698220"/>
          <a:ext cx="152527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1014095</xdr:rowOff>
    </xdr:to>
    <xdr:pic>
      <xdr:nvPicPr>
        <xdr:cNvPr id="233" name="Picture 140" descr="3142418731510196992515"/>
        <xdr:cNvPicPr/>
      </xdr:nvPicPr>
      <xdr:blipFill>
        <a:blip r:embed="rId1"/>
        <a:stretch>
          <a:fillRect/>
        </a:stretch>
      </xdr:blipFill>
      <xdr:spPr>
        <a:xfrm>
          <a:off x="1602105" y="13698220"/>
          <a:ext cx="152527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34"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35"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36"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37"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38"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843915</xdr:rowOff>
    </xdr:to>
    <xdr:pic>
      <xdr:nvPicPr>
        <xdr:cNvPr id="239" name="Picture 140" descr="3142418731510196992515"/>
        <xdr:cNvPicPr/>
      </xdr:nvPicPr>
      <xdr:blipFill>
        <a:blip r:embed="rId1"/>
        <a:stretch>
          <a:fillRect/>
        </a:stretch>
      </xdr:blipFill>
      <xdr:spPr>
        <a:xfrm>
          <a:off x="1602105" y="13698220"/>
          <a:ext cx="1525270" cy="84391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843915</xdr:rowOff>
    </xdr:to>
    <xdr:pic>
      <xdr:nvPicPr>
        <xdr:cNvPr id="240" name="Picture 140" descr="3142418731510196992515"/>
        <xdr:cNvPicPr/>
      </xdr:nvPicPr>
      <xdr:blipFill>
        <a:blip r:embed="rId1"/>
        <a:stretch>
          <a:fillRect/>
        </a:stretch>
      </xdr:blipFill>
      <xdr:spPr>
        <a:xfrm>
          <a:off x="1602105" y="13698220"/>
          <a:ext cx="1525270"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41"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42"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43"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44"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843915</xdr:rowOff>
    </xdr:to>
    <xdr:pic>
      <xdr:nvPicPr>
        <xdr:cNvPr id="245" name="Picture 140" descr="3142418731510196992515"/>
        <xdr:cNvPicPr/>
      </xdr:nvPicPr>
      <xdr:blipFill>
        <a:blip r:embed="rId1"/>
        <a:stretch>
          <a:fillRect/>
        </a:stretch>
      </xdr:blipFill>
      <xdr:spPr>
        <a:xfrm>
          <a:off x="1602105" y="13698220"/>
          <a:ext cx="1329055" cy="84391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1014095</xdr:rowOff>
    </xdr:to>
    <xdr:pic>
      <xdr:nvPicPr>
        <xdr:cNvPr id="246" name="Picture 140" descr="3142418731510196992515"/>
        <xdr:cNvPicPr/>
      </xdr:nvPicPr>
      <xdr:blipFill>
        <a:blip r:embed="rId1"/>
        <a:stretch>
          <a:fillRect/>
        </a:stretch>
      </xdr:blipFill>
      <xdr:spPr>
        <a:xfrm>
          <a:off x="1602105" y="13698220"/>
          <a:ext cx="152527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417830</xdr:colOff>
      <xdr:row>15</xdr:row>
      <xdr:rowOff>1014095</xdr:rowOff>
    </xdr:to>
    <xdr:pic>
      <xdr:nvPicPr>
        <xdr:cNvPr id="247" name="Picture 140" descr="3142418731510196992515"/>
        <xdr:cNvPicPr/>
      </xdr:nvPicPr>
      <xdr:blipFill>
        <a:blip r:embed="rId1"/>
        <a:stretch>
          <a:fillRect/>
        </a:stretch>
      </xdr:blipFill>
      <xdr:spPr>
        <a:xfrm>
          <a:off x="1602105" y="13698220"/>
          <a:ext cx="1525270"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48"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49"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50"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51"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438150</xdr:colOff>
      <xdr:row>15</xdr:row>
      <xdr:rowOff>0</xdr:rowOff>
    </xdr:from>
    <xdr:to>
      <xdr:col>4</xdr:col>
      <xdr:colOff>221615</xdr:colOff>
      <xdr:row>15</xdr:row>
      <xdr:rowOff>1014095</xdr:rowOff>
    </xdr:to>
    <xdr:pic>
      <xdr:nvPicPr>
        <xdr:cNvPr id="252" name="Picture 140" descr="3142418731510196992515"/>
        <xdr:cNvPicPr/>
      </xdr:nvPicPr>
      <xdr:blipFill>
        <a:blip r:embed="rId1"/>
        <a:stretch>
          <a:fillRect/>
        </a:stretch>
      </xdr:blipFill>
      <xdr:spPr>
        <a:xfrm>
          <a:off x="1602105" y="13698220"/>
          <a:ext cx="1329055" cy="1014095"/>
        </a:xfrm>
        <a:prstGeom prst="rect">
          <a:avLst/>
        </a:prstGeom>
        <a:noFill/>
        <a:ln w="9525">
          <a:noFill/>
        </a:ln>
      </xdr:spPr>
    </xdr:pic>
    <xdr:clientData/>
  </xdr:twoCellAnchor>
  <xdr:twoCellAnchor editAs="oneCell">
    <xdr:from>
      <xdr:col>2</xdr:col>
      <xdr:colOff>429895</xdr:colOff>
      <xdr:row>19</xdr:row>
      <xdr:rowOff>0</xdr:rowOff>
    </xdr:from>
    <xdr:to>
      <xdr:col>4</xdr:col>
      <xdr:colOff>213360</xdr:colOff>
      <xdr:row>19</xdr:row>
      <xdr:rowOff>1014095</xdr:rowOff>
    </xdr:to>
    <xdr:pic>
      <xdr:nvPicPr>
        <xdr:cNvPr id="253" name="Picture 140" descr="3142418731510196992515"/>
        <xdr:cNvPicPr/>
      </xdr:nvPicPr>
      <xdr:blipFill>
        <a:blip r:embed="rId1"/>
        <a:stretch>
          <a:fillRect/>
        </a:stretch>
      </xdr:blipFill>
      <xdr:spPr>
        <a:xfrm>
          <a:off x="1593850" y="19298920"/>
          <a:ext cx="1329055" cy="1014095"/>
        </a:xfrm>
        <a:prstGeom prst="rect">
          <a:avLst/>
        </a:prstGeom>
        <a:noFill/>
        <a:ln w="9525">
          <a:noFill/>
        </a:ln>
      </xdr:spPr>
    </xdr:pic>
    <xdr:clientData/>
  </xdr:twoCellAnchor>
  <xdr:twoCellAnchor editAs="oneCell">
    <xdr:from>
      <xdr:col>4</xdr:col>
      <xdr:colOff>19050</xdr:colOff>
      <xdr:row>19</xdr:row>
      <xdr:rowOff>0</xdr:rowOff>
    </xdr:from>
    <xdr:to>
      <xdr:col>5</xdr:col>
      <xdr:colOff>663575</xdr:colOff>
      <xdr:row>19</xdr:row>
      <xdr:rowOff>1014095</xdr:rowOff>
    </xdr:to>
    <xdr:pic>
      <xdr:nvPicPr>
        <xdr:cNvPr id="254" name="Picture 140" descr="3142418731510196992515"/>
        <xdr:cNvPicPr/>
      </xdr:nvPicPr>
      <xdr:blipFill>
        <a:blip r:embed="rId1"/>
        <a:stretch>
          <a:fillRect/>
        </a:stretch>
      </xdr:blipFill>
      <xdr:spPr>
        <a:xfrm>
          <a:off x="2728595" y="19298920"/>
          <a:ext cx="1525270" cy="1014095"/>
        </a:xfrm>
        <a:prstGeom prst="rect">
          <a:avLst/>
        </a:prstGeom>
        <a:noFill/>
        <a:ln w="9525">
          <a:noFill/>
        </a:ln>
      </xdr:spPr>
    </xdr:pic>
    <xdr:clientData/>
  </xdr:twoCellAnchor>
  <xdr:twoCellAnchor editAs="oneCell">
    <xdr:from>
      <xdr:col>2</xdr:col>
      <xdr:colOff>429895</xdr:colOff>
      <xdr:row>19</xdr:row>
      <xdr:rowOff>0</xdr:rowOff>
    </xdr:from>
    <xdr:to>
      <xdr:col>4</xdr:col>
      <xdr:colOff>213360</xdr:colOff>
      <xdr:row>19</xdr:row>
      <xdr:rowOff>1014095</xdr:rowOff>
    </xdr:to>
    <xdr:pic>
      <xdr:nvPicPr>
        <xdr:cNvPr id="255" name="Picture 140" descr="3142418731510196992515"/>
        <xdr:cNvPicPr/>
      </xdr:nvPicPr>
      <xdr:blipFill>
        <a:blip r:embed="rId1"/>
        <a:stretch>
          <a:fillRect/>
        </a:stretch>
      </xdr:blipFill>
      <xdr:spPr>
        <a:xfrm>
          <a:off x="1593850" y="19298920"/>
          <a:ext cx="1329055" cy="1014095"/>
        </a:xfrm>
        <a:prstGeom prst="rect">
          <a:avLst/>
        </a:prstGeom>
        <a:noFill/>
        <a:ln w="9525">
          <a:noFill/>
        </a:ln>
      </xdr:spPr>
    </xdr:pic>
    <xdr:clientData/>
  </xdr:twoCellAnchor>
  <xdr:twoCellAnchor editAs="oneCell">
    <xdr:from>
      <xdr:col>4</xdr:col>
      <xdr:colOff>19050</xdr:colOff>
      <xdr:row>19</xdr:row>
      <xdr:rowOff>0</xdr:rowOff>
    </xdr:from>
    <xdr:to>
      <xdr:col>5</xdr:col>
      <xdr:colOff>663575</xdr:colOff>
      <xdr:row>19</xdr:row>
      <xdr:rowOff>1014095</xdr:rowOff>
    </xdr:to>
    <xdr:pic>
      <xdr:nvPicPr>
        <xdr:cNvPr id="256" name="Picture 140" descr="3142418731510196992515"/>
        <xdr:cNvPicPr/>
      </xdr:nvPicPr>
      <xdr:blipFill>
        <a:blip r:embed="rId1"/>
        <a:stretch>
          <a:fillRect/>
        </a:stretch>
      </xdr:blipFill>
      <xdr:spPr>
        <a:xfrm>
          <a:off x="2728595" y="19298920"/>
          <a:ext cx="1525270"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257" name="Picture 140" descr="3142418731510196992515"/>
        <xdr:cNvPicPr/>
      </xdr:nvPicPr>
      <xdr:blipFill>
        <a:blip r:embed="rId1"/>
        <a:stretch>
          <a:fillRect/>
        </a:stretch>
      </xdr:blipFill>
      <xdr:spPr>
        <a:xfrm>
          <a:off x="1163955" y="192989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58"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59"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60"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61"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6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6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64"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65"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66"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6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6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6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7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7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72"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73"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74"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75"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76"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77"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78"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79"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80"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8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8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8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8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8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286" name="Picture 140" descr="3142418731510196992515"/>
        <xdr:cNvPicPr/>
      </xdr:nvPicPr>
      <xdr:blipFill>
        <a:blip r:embed="rId1"/>
        <a:stretch>
          <a:fillRect/>
        </a:stretch>
      </xdr:blipFill>
      <xdr:spPr>
        <a:xfrm>
          <a:off x="1163955" y="192989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87"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88"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89"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90"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91"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9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9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94"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95"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9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9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9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9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0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01"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02"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0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04"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05"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06"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07"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08"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09"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1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1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1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1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1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315" name="Picture 140" descr="3142418731510196992515"/>
        <xdr:cNvPicPr/>
      </xdr:nvPicPr>
      <xdr:blipFill>
        <a:blip r:embed="rId1"/>
        <a:stretch>
          <a:fillRect/>
        </a:stretch>
      </xdr:blipFill>
      <xdr:spPr>
        <a:xfrm>
          <a:off x="1163955" y="192989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16"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17"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18"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19"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20"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21"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2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23"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24"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2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2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2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2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2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30"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31"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3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3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34"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35"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36"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37"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38"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3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4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4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4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4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344" name="Picture 140" descr="3142418731510196992515"/>
        <xdr:cNvPicPr/>
      </xdr:nvPicPr>
      <xdr:blipFill>
        <a:blip r:embed="rId1"/>
        <a:stretch>
          <a:fillRect/>
        </a:stretch>
      </xdr:blipFill>
      <xdr:spPr>
        <a:xfrm>
          <a:off x="1163955" y="192989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45"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46"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47"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48"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49"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50"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51"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52"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53"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5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5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5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5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5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59"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60"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61"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6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6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64"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65"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66"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67"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6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6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7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7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7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73"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74"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75"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76"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77"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78"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79"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80"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81"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8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8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8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8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8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87"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88"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89"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90"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91"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9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9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94"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95"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9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9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9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9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0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01"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02"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0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04"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05"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06"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07"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08"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09"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1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1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1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1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1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15"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16"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17"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18"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19"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20"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21"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22"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23"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2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2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2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2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429895</xdr:colOff>
      <xdr:row>19</xdr:row>
      <xdr:rowOff>0</xdr:rowOff>
    </xdr:from>
    <xdr:to>
      <xdr:col>4</xdr:col>
      <xdr:colOff>213360</xdr:colOff>
      <xdr:row>19</xdr:row>
      <xdr:rowOff>1014095</xdr:rowOff>
    </xdr:to>
    <xdr:pic>
      <xdr:nvPicPr>
        <xdr:cNvPr id="428" name="Picture 140" descr="3142418731510196992515"/>
        <xdr:cNvPicPr/>
      </xdr:nvPicPr>
      <xdr:blipFill>
        <a:blip r:embed="rId1"/>
        <a:stretch>
          <a:fillRect/>
        </a:stretch>
      </xdr:blipFill>
      <xdr:spPr>
        <a:xfrm>
          <a:off x="1593850"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29" name="Picture 140" descr="3142418731510196992515"/>
        <xdr:cNvPicPr/>
      </xdr:nvPicPr>
      <xdr:blipFill>
        <a:blip r:embed="rId1"/>
        <a:stretch>
          <a:fillRect/>
        </a:stretch>
      </xdr:blipFill>
      <xdr:spPr>
        <a:xfrm>
          <a:off x="1602105" y="192989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30" name="Picture 140" descr="3142418731510196992515"/>
        <xdr:cNvPicPr/>
      </xdr:nvPicPr>
      <xdr:blipFill>
        <a:blip r:embed="rId1"/>
        <a:stretch>
          <a:fillRect/>
        </a:stretch>
      </xdr:blipFill>
      <xdr:spPr>
        <a:xfrm>
          <a:off x="1602105" y="192989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1"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2"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3"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4"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5"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36" name="Picture 140" descr="3142418731510196992515"/>
        <xdr:cNvPicPr/>
      </xdr:nvPicPr>
      <xdr:blipFill>
        <a:blip r:embed="rId1"/>
        <a:stretch>
          <a:fillRect/>
        </a:stretch>
      </xdr:blipFill>
      <xdr:spPr>
        <a:xfrm>
          <a:off x="1602105" y="192989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37" name="Picture 140" descr="3142418731510196992515"/>
        <xdr:cNvPicPr/>
      </xdr:nvPicPr>
      <xdr:blipFill>
        <a:blip r:embed="rId1"/>
        <a:stretch>
          <a:fillRect/>
        </a:stretch>
      </xdr:blipFill>
      <xdr:spPr>
        <a:xfrm>
          <a:off x="1602105" y="192989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8"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9"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0"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1"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2"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43" name="Picture 140" descr="3142418731510196992515"/>
        <xdr:cNvPicPr/>
      </xdr:nvPicPr>
      <xdr:blipFill>
        <a:blip r:embed="rId1"/>
        <a:stretch>
          <a:fillRect/>
        </a:stretch>
      </xdr:blipFill>
      <xdr:spPr>
        <a:xfrm>
          <a:off x="1602105" y="192989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44" name="Picture 140" descr="3142418731510196992515"/>
        <xdr:cNvPicPr/>
      </xdr:nvPicPr>
      <xdr:blipFill>
        <a:blip r:embed="rId1"/>
        <a:stretch>
          <a:fillRect/>
        </a:stretch>
      </xdr:blipFill>
      <xdr:spPr>
        <a:xfrm>
          <a:off x="1602105" y="192989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5"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6"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7"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8"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9"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50" name="Picture 140" descr="3142418731510196992515"/>
        <xdr:cNvPicPr/>
      </xdr:nvPicPr>
      <xdr:blipFill>
        <a:blip r:embed="rId1"/>
        <a:stretch>
          <a:fillRect/>
        </a:stretch>
      </xdr:blipFill>
      <xdr:spPr>
        <a:xfrm>
          <a:off x="1602105" y="192989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51"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52"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53"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54" name="Picture 140" descr="3142418731510196992515"/>
        <xdr:cNvPicPr/>
      </xdr:nvPicPr>
      <xdr:blipFill>
        <a:blip r:embed="rId1"/>
        <a:stretch>
          <a:fillRect/>
        </a:stretch>
      </xdr:blipFill>
      <xdr:spPr>
        <a:xfrm>
          <a:off x="1602105" y="19298920"/>
          <a:ext cx="1767205" cy="1014095"/>
        </a:xfrm>
        <a:prstGeom prst="rect">
          <a:avLst/>
        </a:prstGeom>
        <a:noFill/>
        <a:ln w="9525">
          <a:noFill/>
        </a:ln>
      </xdr:spPr>
    </xdr:pic>
    <xdr:clientData/>
  </xdr:twoCellAnchor>
  <xdr:twoCellAnchor editAs="oneCell">
    <xdr:from>
      <xdr:col>4</xdr:col>
      <xdr:colOff>19050</xdr:colOff>
      <xdr:row>19</xdr:row>
      <xdr:rowOff>0</xdr:rowOff>
    </xdr:from>
    <xdr:to>
      <xdr:col>5</xdr:col>
      <xdr:colOff>663575</xdr:colOff>
      <xdr:row>19</xdr:row>
      <xdr:rowOff>1014095</xdr:rowOff>
    </xdr:to>
    <xdr:pic>
      <xdr:nvPicPr>
        <xdr:cNvPr id="455" name="Picture 140" descr="3142418731510196992515"/>
        <xdr:cNvPicPr/>
      </xdr:nvPicPr>
      <xdr:blipFill>
        <a:blip r:embed="rId1"/>
        <a:stretch>
          <a:fillRect/>
        </a:stretch>
      </xdr:blipFill>
      <xdr:spPr>
        <a:xfrm>
          <a:off x="272859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56"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57"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58"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59"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60"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61"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6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63"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64"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6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6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6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6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6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70"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71"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7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7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74"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75"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76"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77"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78"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7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8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8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8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8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84"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85"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86"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87"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88"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89"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90"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91"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92"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9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9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9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9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9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98"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99"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500"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501"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50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50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504"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05"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06"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0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0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0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1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1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12" name="Picture 140" descr="3142418731510196992515"/>
        <xdr:cNvPicPr/>
      </xdr:nvPicPr>
      <xdr:blipFill>
        <a:blip r:embed="rId1"/>
        <a:stretch>
          <a:fillRect/>
        </a:stretch>
      </xdr:blipFill>
      <xdr:spPr>
        <a:xfrm>
          <a:off x="1602105" y="192989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13" name="Picture 140" descr="3142418731510196992515"/>
        <xdr:cNvPicPr/>
      </xdr:nvPicPr>
      <xdr:blipFill>
        <a:blip r:embed="rId1"/>
        <a:stretch>
          <a:fillRect/>
        </a:stretch>
      </xdr:blipFill>
      <xdr:spPr>
        <a:xfrm>
          <a:off x="1602105" y="192989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14"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15"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16"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17"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18"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19"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20"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2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2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2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2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2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26" name="Picture 140" descr="3142418731510196992515"/>
        <xdr:cNvPicPr/>
      </xdr:nvPicPr>
      <xdr:blipFill>
        <a:blip r:embed="rId1"/>
        <a:stretch>
          <a:fillRect/>
        </a:stretch>
      </xdr:blipFill>
      <xdr:spPr>
        <a:xfrm>
          <a:off x="1602105" y="192989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27" name="Picture 140" descr="3142418731510196992515"/>
        <xdr:cNvPicPr/>
      </xdr:nvPicPr>
      <xdr:blipFill>
        <a:blip r:embed="rId1"/>
        <a:stretch>
          <a:fillRect/>
        </a:stretch>
      </xdr:blipFill>
      <xdr:spPr>
        <a:xfrm>
          <a:off x="1602105" y="192989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28"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29"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30"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31"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32"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33"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34"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3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3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3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3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3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40" name="Picture 140" descr="3142418731510196992515"/>
        <xdr:cNvPicPr/>
      </xdr:nvPicPr>
      <xdr:blipFill>
        <a:blip r:embed="rId1"/>
        <a:stretch>
          <a:fillRect/>
        </a:stretch>
      </xdr:blipFill>
      <xdr:spPr>
        <a:xfrm>
          <a:off x="1602105" y="192989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41" name="Picture 140" descr="3142418731510196992515"/>
        <xdr:cNvPicPr/>
      </xdr:nvPicPr>
      <xdr:blipFill>
        <a:blip r:embed="rId1"/>
        <a:stretch>
          <a:fillRect/>
        </a:stretch>
      </xdr:blipFill>
      <xdr:spPr>
        <a:xfrm>
          <a:off x="1602105" y="192989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42"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43"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44"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45"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46"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47"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48"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4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5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5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5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5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54" name="Picture 140" descr="3142418731510196992515"/>
        <xdr:cNvPicPr/>
      </xdr:nvPicPr>
      <xdr:blipFill>
        <a:blip r:embed="rId1"/>
        <a:stretch>
          <a:fillRect/>
        </a:stretch>
      </xdr:blipFill>
      <xdr:spPr>
        <a:xfrm>
          <a:off x="1602105" y="192989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55" name="Picture 140" descr="3142418731510196992515"/>
        <xdr:cNvPicPr/>
      </xdr:nvPicPr>
      <xdr:blipFill>
        <a:blip r:embed="rId1"/>
        <a:stretch>
          <a:fillRect/>
        </a:stretch>
      </xdr:blipFill>
      <xdr:spPr>
        <a:xfrm>
          <a:off x="1602105" y="192989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56"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57"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58"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59"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60" name="Picture 140" descr="3142418731510196992515"/>
        <xdr:cNvPicPr/>
      </xdr:nvPicPr>
      <xdr:blipFill>
        <a:blip r:embed="rId1"/>
        <a:stretch>
          <a:fillRect/>
        </a:stretch>
      </xdr:blipFill>
      <xdr:spPr>
        <a:xfrm>
          <a:off x="1602105" y="192989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61"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4</xdr:col>
      <xdr:colOff>9525</xdr:colOff>
      <xdr:row>19</xdr:row>
      <xdr:rowOff>0</xdr:rowOff>
    </xdr:from>
    <xdr:to>
      <xdr:col>5</xdr:col>
      <xdr:colOff>654050</xdr:colOff>
      <xdr:row>19</xdr:row>
      <xdr:rowOff>1014095</xdr:rowOff>
    </xdr:to>
    <xdr:pic>
      <xdr:nvPicPr>
        <xdr:cNvPr id="562" name="Picture 140" descr="3142418731510196992515"/>
        <xdr:cNvPicPr/>
      </xdr:nvPicPr>
      <xdr:blipFill>
        <a:blip r:embed="rId1"/>
        <a:stretch>
          <a:fillRect/>
        </a:stretch>
      </xdr:blipFill>
      <xdr:spPr>
        <a:xfrm>
          <a:off x="2719070"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6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6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6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6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6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68"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69"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75"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76"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82"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83"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89"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90"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9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9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9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9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595"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596"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597"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598"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599"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0"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1"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02"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03"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4"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5"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6"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7"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8"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09"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10"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1"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2"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3"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4"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5"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16"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17"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8"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9"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0"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1"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2"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23"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24"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5"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6"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7"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8"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9"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30"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31"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32"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33"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34"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35"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36"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37"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38"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39"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40"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41"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42"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43"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44"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45"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46"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47"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48"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49"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50"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51"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52"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53"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54"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55"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56"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57"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58"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59"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60"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61"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62"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63"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64"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65"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66"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67"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68"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69"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70"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71"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72"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3</xdr:col>
      <xdr:colOff>771525</xdr:colOff>
      <xdr:row>20</xdr:row>
      <xdr:rowOff>0</xdr:rowOff>
    </xdr:from>
    <xdr:to>
      <xdr:col>5</xdr:col>
      <xdr:colOff>643255</xdr:colOff>
      <xdr:row>20</xdr:row>
      <xdr:rowOff>1014095</xdr:rowOff>
    </xdr:to>
    <xdr:pic>
      <xdr:nvPicPr>
        <xdr:cNvPr id="673" name="Picture 140" descr="3142418731510196992515"/>
        <xdr:cNvPicPr/>
      </xdr:nvPicPr>
      <xdr:blipFill>
        <a:blip r:embed="rId1"/>
        <a:stretch>
          <a:fillRect/>
        </a:stretch>
      </xdr:blipFill>
      <xdr:spPr>
        <a:xfrm>
          <a:off x="270827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74"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75"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76"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77"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78"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679" name="Picture 140" descr="3142418731510196992515"/>
        <xdr:cNvPicPr/>
      </xdr:nvPicPr>
      <xdr:blipFill>
        <a:blip r:embed="rId1"/>
        <a:stretch>
          <a:fillRect/>
        </a:stretch>
      </xdr:blipFill>
      <xdr:spPr>
        <a:xfrm>
          <a:off x="1163955" y="192989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680"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681"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8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8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84"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85"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86"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687"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688"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68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69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69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69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69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694"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695"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96"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97"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98"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99"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00"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01"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02"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0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0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0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0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07"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708" name="Picture 140" descr="3142418731510196992515"/>
        <xdr:cNvPicPr/>
      </xdr:nvPicPr>
      <xdr:blipFill>
        <a:blip r:embed="rId1"/>
        <a:stretch>
          <a:fillRect/>
        </a:stretch>
      </xdr:blipFill>
      <xdr:spPr>
        <a:xfrm>
          <a:off x="1163955" y="192989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709"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710"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11"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12"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13"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14"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15"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16"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17"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18"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19"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20"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21"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2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723"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724" name="Picture 140" descr="3142418731510196992515"/>
        <xdr:cNvPicPr/>
      </xdr:nvPicPr>
      <xdr:blipFill>
        <a:blip r:embed="rId1"/>
        <a:stretch>
          <a:fillRect/>
        </a:stretch>
      </xdr:blipFill>
      <xdr:spPr>
        <a:xfrm>
          <a:off x="1602105" y="192989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25"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26"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27"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28"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29" name="Picture 140" descr="3142418731510196992515"/>
        <xdr:cNvPicPr/>
      </xdr:nvPicPr>
      <xdr:blipFill>
        <a:blip r:embed="rId1"/>
        <a:stretch>
          <a:fillRect/>
        </a:stretch>
      </xdr:blipFill>
      <xdr:spPr>
        <a:xfrm>
          <a:off x="1602105" y="192989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30"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31" name="Picture 140" descr="3142418731510196992515"/>
        <xdr:cNvPicPr/>
      </xdr:nvPicPr>
      <xdr:blipFill>
        <a:blip r:embed="rId1"/>
        <a:stretch>
          <a:fillRect/>
        </a:stretch>
      </xdr:blipFill>
      <xdr:spPr>
        <a:xfrm>
          <a:off x="1602105" y="192989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32"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33"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34"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35"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36" name="Picture 140" descr="3142418731510196992515"/>
        <xdr:cNvPicPr/>
      </xdr:nvPicPr>
      <xdr:blipFill>
        <a:blip r:embed="rId1"/>
        <a:stretch>
          <a:fillRect/>
        </a:stretch>
      </xdr:blipFill>
      <xdr:spPr>
        <a:xfrm>
          <a:off x="1602105" y="1929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37"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38"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39"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40"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41"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42"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43"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44"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45"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46"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47"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48"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49"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50"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51"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52"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53"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54"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55"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56"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57"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58"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59"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60"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61"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62"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63"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64"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65"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66"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67"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68"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69"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70"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71"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72"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73"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74"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75"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76"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77"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78"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79"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80"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81"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82"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83"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84"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85"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86"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87"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88"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89"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90"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91"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792" name="Picture 140" descr="3142418731510196992515"/>
        <xdr:cNvPicPr/>
      </xdr:nvPicPr>
      <xdr:blipFill>
        <a:blip r:embed="rId1"/>
        <a:stretch>
          <a:fillRect/>
        </a:stretch>
      </xdr:blipFill>
      <xdr:spPr>
        <a:xfrm>
          <a:off x="1602105" y="205689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793" name="Picture 140" descr="3142418731510196992515"/>
        <xdr:cNvPicPr/>
      </xdr:nvPicPr>
      <xdr:blipFill>
        <a:blip r:embed="rId1"/>
        <a:stretch>
          <a:fillRect/>
        </a:stretch>
      </xdr:blipFill>
      <xdr:spPr>
        <a:xfrm>
          <a:off x="1602105" y="205689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794"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795"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796"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797"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798"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799" name="Picture 140" descr="3142418731510196992515"/>
        <xdr:cNvPicPr/>
      </xdr:nvPicPr>
      <xdr:blipFill>
        <a:blip r:embed="rId1"/>
        <a:stretch>
          <a:fillRect/>
        </a:stretch>
      </xdr:blipFill>
      <xdr:spPr>
        <a:xfrm>
          <a:off x="1602105" y="205689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800" name="Picture 140" descr="3142418731510196992515"/>
        <xdr:cNvPicPr/>
      </xdr:nvPicPr>
      <xdr:blipFill>
        <a:blip r:embed="rId1"/>
        <a:stretch>
          <a:fillRect/>
        </a:stretch>
      </xdr:blipFill>
      <xdr:spPr>
        <a:xfrm>
          <a:off x="1602105" y="205689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1"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2"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3"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4"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5"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806" name="Picture 140" descr="3142418731510196992515"/>
        <xdr:cNvPicPr/>
      </xdr:nvPicPr>
      <xdr:blipFill>
        <a:blip r:embed="rId1"/>
        <a:stretch>
          <a:fillRect/>
        </a:stretch>
      </xdr:blipFill>
      <xdr:spPr>
        <a:xfrm>
          <a:off x="1602105" y="205689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807" name="Picture 140" descr="3142418731510196992515"/>
        <xdr:cNvPicPr/>
      </xdr:nvPicPr>
      <xdr:blipFill>
        <a:blip r:embed="rId1"/>
        <a:stretch>
          <a:fillRect/>
        </a:stretch>
      </xdr:blipFill>
      <xdr:spPr>
        <a:xfrm>
          <a:off x="1602105" y="205689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8"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9"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0"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1"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2"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813" name="Picture 140" descr="3142418731510196992515"/>
        <xdr:cNvPicPr/>
      </xdr:nvPicPr>
      <xdr:blipFill>
        <a:blip r:embed="rId1"/>
        <a:stretch>
          <a:fillRect/>
        </a:stretch>
      </xdr:blipFill>
      <xdr:spPr>
        <a:xfrm>
          <a:off x="1602105" y="205689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4"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5"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6"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7" name="Picture 140" descr="3142418731510196992515"/>
        <xdr:cNvPicPr/>
      </xdr:nvPicPr>
      <xdr:blipFill>
        <a:blip r:embed="rId1"/>
        <a:stretch>
          <a:fillRect/>
        </a:stretch>
      </xdr:blipFill>
      <xdr:spPr>
        <a:xfrm>
          <a:off x="1602105" y="20568920"/>
          <a:ext cx="1767205" cy="1014095"/>
        </a:xfrm>
        <a:prstGeom prst="rect">
          <a:avLst/>
        </a:prstGeom>
        <a:noFill/>
        <a:ln w="9525">
          <a:noFill/>
        </a:ln>
      </xdr:spPr>
    </xdr:pic>
    <xdr:clientData/>
  </xdr:twoCellAnchor>
  <xdr:twoCellAnchor editAs="oneCell">
    <xdr:from>
      <xdr:col>4</xdr:col>
      <xdr:colOff>19050</xdr:colOff>
      <xdr:row>19</xdr:row>
      <xdr:rowOff>0</xdr:rowOff>
    </xdr:from>
    <xdr:to>
      <xdr:col>5</xdr:col>
      <xdr:colOff>663575</xdr:colOff>
      <xdr:row>19</xdr:row>
      <xdr:rowOff>1014095</xdr:rowOff>
    </xdr:to>
    <xdr:pic>
      <xdr:nvPicPr>
        <xdr:cNvPr id="818" name="Picture 140" descr="3142418731510196992515"/>
        <xdr:cNvPicPr/>
      </xdr:nvPicPr>
      <xdr:blipFill>
        <a:blip r:embed="rId1"/>
        <a:stretch>
          <a:fillRect/>
        </a:stretch>
      </xdr:blipFill>
      <xdr:spPr>
        <a:xfrm>
          <a:off x="2728595" y="1929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19"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20"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21"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22"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23"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24"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25"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26"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27"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28"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29"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30"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31"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32"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33"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34"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35"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36"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37"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38"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39"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40"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41"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42"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43"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44"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45"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46"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47"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48"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49"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50"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51"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52"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53"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54"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55"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56"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57"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58"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59"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60"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61"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62" name="Picture 140" descr="3142418731510196992515"/>
        <xdr:cNvPicPr/>
      </xdr:nvPicPr>
      <xdr:blipFill>
        <a:blip r:embed="rId1"/>
        <a:stretch>
          <a:fillRect/>
        </a:stretch>
      </xdr:blipFill>
      <xdr:spPr>
        <a:xfrm>
          <a:off x="1602105" y="205689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63"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64"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65"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66"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67" name="Picture 140" descr="3142418731510196992515"/>
        <xdr:cNvPicPr/>
      </xdr:nvPicPr>
      <xdr:blipFill>
        <a:blip r:embed="rId1"/>
        <a:stretch>
          <a:fillRect/>
        </a:stretch>
      </xdr:blipFill>
      <xdr:spPr>
        <a:xfrm>
          <a:off x="1602105" y="20568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68"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69" name="Picture 140" descr="3142418731510196992515"/>
        <xdr:cNvPicPr/>
      </xdr:nvPicPr>
      <xdr:blipFill>
        <a:blip r:embed="rId1"/>
        <a:stretch>
          <a:fillRect/>
        </a:stretch>
      </xdr:blipFill>
      <xdr:spPr>
        <a:xfrm>
          <a:off x="1602105" y="205689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70"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71"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72"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73" name="Picture 140" descr="3142418731510196992515"/>
        <xdr:cNvPicPr/>
      </xdr:nvPicPr>
      <xdr:blipFill>
        <a:blip r:embed="rId1"/>
        <a:stretch>
          <a:fillRect/>
        </a:stretch>
      </xdr:blipFill>
      <xdr:spPr>
        <a:xfrm>
          <a:off x="1602105" y="20568920"/>
          <a:ext cx="132905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843915</xdr:rowOff>
    </xdr:to>
    <xdr:pic>
      <xdr:nvPicPr>
        <xdr:cNvPr id="874" name="Picture 140" descr="3142418731510196992515"/>
        <xdr:cNvPicPr/>
      </xdr:nvPicPr>
      <xdr:blipFill>
        <a:blip r:embed="rId1"/>
        <a:stretch>
          <a:fillRect/>
        </a:stretch>
      </xdr:blipFill>
      <xdr:spPr>
        <a:xfrm>
          <a:off x="905510" y="33370520"/>
          <a:ext cx="210820" cy="84391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843915</xdr:rowOff>
    </xdr:to>
    <xdr:pic>
      <xdr:nvPicPr>
        <xdr:cNvPr id="875" name="Picture 140" descr="3142418731510196992515"/>
        <xdr:cNvPicPr/>
      </xdr:nvPicPr>
      <xdr:blipFill>
        <a:blip r:embed="rId1"/>
        <a:stretch>
          <a:fillRect/>
        </a:stretch>
      </xdr:blipFill>
      <xdr:spPr>
        <a:xfrm>
          <a:off x="905510" y="33370520"/>
          <a:ext cx="210820"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876" name="Picture 140" descr="3142418731510196992515"/>
        <xdr:cNvPicPr/>
      </xdr:nvPicPr>
      <xdr:blipFill>
        <a:blip r:embed="rId1"/>
        <a:stretch>
          <a:fillRect/>
        </a:stretch>
      </xdr:blipFill>
      <xdr:spPr>
        <a:xfrm>
          <a:off x="905510" y="33370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877" name="Picture 140" descr="3142418731510196992515"/>
        <xdr:cNvPicPr/>
      </xdr:nvPicPr>
      <xdr:blipFill>
        <a:blip r:embed="rId1"/>
        <a:stretch>
          <a:fillRect/>
        </a:stretch>
      </xdr:blipFill>
      <xdr:spPr>
        <a:xfrm>
          <a:off x="905510" y="33370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878" name="Picture 140" descr="3142418731510196992515"/>
        <xdr:cNvPicPr/>
      </xdr:nvPicPr>
      <xdr:blipFill>
        <a:blip r:embed="rId1"/>
        <a:stretch>
          <a:fillRect/>
        </a:stretch>
      </xdr:blipFill>
      <xdr:spPr>
        <a:xfrm>
          <a:off x="905510" y="33370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879" name="Picture 140" descr="3142418731510196992515"/>
        <xdr:cNvPicPr/>
      </xdr:nvPicPr>
      <xdr:blipFill>
        <a:blip r:embed="rId1"/>
        <a:stretch>
          <a:fillRect/>
        </a:stretch>
      </xdr:blipFill>
      <xdr:spPr>
        <a:xfrm>
          <a:off x="905510" y="33370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880" name="Picture 140" descr="3142418731510196992515"/>
        <xdr:cNvPicPr/>
      </xdr:nvPicPr>
      <xdr:blipFill>
        <a:blip r:embed="rId1"/>
        <a:stretch>
          <a:fillRect/>
        </a:stretch>
      </xdr:blipFill>
      <xdr:spPr>
        <a:xfrm>
          <a:off x="905510" y="33370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1014095</xdr:rowOff>
    </xdr:to>
    <xdr:pic>
      <xdr:nvPicPr>
        <xdr:cNvPr id="881" name="Picture 140" descr="3142418731510196992515"/>
        <xdr:cNvPicPr/>
      </xdr:nvPicPr>
      <xdr:blipFill>
        <a:blip r:embed="rId1"/>
        <a:stretch>
          <a:fillRect/>
        </a:stretch>
      </xdr:blipFill>
      <xdr:spPr>
        <a:xfrm>
          <a:off x="905510" y="33370520"/>
          <a:ext cx="210820" cy="101409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1014095</xdr:rowOff>
    </xdr:to>
    <xdr:pic>
      <xdr:nvPicPr>
        <xdr:cNvPr id="882" name="Picture 140" descr="3142418731510196992515"/>
        <xdr:cNvPicPr/>
      </xdr:nvPicPr>
      <xdr:blipFill>
        <a:blip r:embed="rId1"/>
        <a:stretch>
          <a:fillRect/>
        </a:stretch>
      </xdr:blipFill>
      <xdr:spPr>
        <a:xfrm>
          <a:off x="905510" y="33370520"/>
          <a:ext cx="210820"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883" name="Picture 140" descr="3142418731510196992515"/>
        <xdr:cNvPicPr/>
      </xdr:nvPicPr>
      <xdr:blipFill>
        <a:blip r:embed="rId1"/>
        <a:stretch>
          <a:fillRect/>
        </a:stretch>
      </xdr:blipFill>
      <xdr:spPr>
        <a:xfrm>
          <a:off x="905510" y="33370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884" name="Picture 140" descr="3142418731510196992515"/>
        <xdr:cNvPicPr/>
      </xdr:nvPicPr>
      <xdr:blipFill>
        <a:blip r:embed="rId1"/>
        <a:stretch>
          <a:fillRect/>
        </a:stretch>
      </xdr:blipFill>
      <xdr:spPr>
        <a:xfrm>
          <a:off x="905510" y="33370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885" name="Picture 140" descr="3142418731510196992515"/>
        <xdr:cNvPicPr/>
      </xdr:nvPicPr>
      <xdr:blipFill>
        <a:blip r:embed="rId1"/>
        <a:stretch>
          <a:fillRect/>
        </a:stretch>
      </xdr:blipFill>
      <xdr:spPr>
        <a:xfrm>
          <a:off x="905510" y="33370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886" name="Picture 140" descr="3142418731510196992515"/>
        <xdr:cNvPicPr/>
      </xdr:nvPicPr>
      <xdr:blipFill>
        <a:blip r:embed="rId1"/>
        <a:stretch>
          <a:fillRect/>
        </a:stretch>
      </xdr:blipFill>
      <xdr:spPr>
        <a:xfrm>
          <a:off x="905510" y="33370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887" name="Picture 140" descr="3142418731510196992515"/>
        <xdr:cNvPicPr/>
      </xdr:nvPicPr>
      <xdr:blipFill>
        <a:blip r:embed="rId1"/>
        <a:stretch>
          <a:fillRect/>
        </a:stretch>
      </xdr:blipFill>
      <xdr:spPr>
        <a:xfrm>
          <a:off x="905510" y="33370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843915</xdr:rowOff>
    </xdr:to>
    <xdr:pic>
      <xdr:nvPicPr>
        <xdr:cNvPr id="888" name="Picture 140" descr="3142418731510196992515"/>
        <xdr:cNvPicPr/>
      </xdr:nvPicPr>
      <xdr:blipFill>
        <a:blip r:embed="rId1"/>
        <a:stretch>
          <a:fillRect/>
        </a:stretch>
      </xdr:blipFill>
      <xdr:spPr>
        <a:xfrm>
          <a:off x="905510" y="33370520"/>
          <a:ext cx="210820" cy="84391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843915</xdr:rowOff>
    </xdr:to>
    <xdr:pic>
      <xdr:nvPicPr>
        <xdr:cNvPr id="889" name="Picture 140" descr="3142418731510196992515"/>
        <xdr:cNvPicPr/>
      </xdr:nvPicPr>
      <xdr:blipFill>
        <a:blip r:embed="rId1"/>
        <a:stretch>
          <a:fillRect/>
        </a:stretch>
      </xdr:blipFill>
      <xdr:spPr>
        <a:xfrm>
          <a:off x="905510" y="33370520"/>
          <a:ext cx="210820"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890" name="Picture 140" descr="3142418731510196992515"/>
        <xdr:cNvPicPr/>
      </xdr:nvPicPr>
      <xdr:blipFill>
        <a:blip r:embed="rId1"/>
        <a:stretch>
          <a:fillRect/>
        </a:stretch>
      </xdr:blipFill>
      <xdr:spPr>
        <a:xfrm>
          <a:off x="905510" y="33370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891" name="Picture 140" descr="3142418731510196992515"/>
        <xdr:cNvPicPr/>
      </xdr:nvPicPr>
      <xdr:blipFill>
        <a:blip r:embed="rId1"/>
        <a:stretch>
          <a:fillRect/>
        </a:stretch>
      </xdr:blipFill>
      <xdr:spPr>
        <a:xfrm>
          <a:off x="905510" y="33370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892" name="Picture 140" descr="3142418731510196992515"/>
        <xdr:cNvPicPr/>
      </xdr:nvPicPr>
      <xdr:blipFill>
        <a:blip r:embed="rId1"/>
        <a:stretch>
          <a:fillRect/>
        </a:stretch>
      </xdr:blipFill>
      <xdr:spPr>
        <a:xfrm>
          <a:off x="905510" y="33370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893" name="Picture 140" descr="3142418731510196992515"/>
        <xdr:cNvPicPr/>
      </xdr:nvPicPr>
      <xdr:blipFill>
        <a:blip r:embed="rId1"/>
        <a:stretch>
          <a:fillRect/>
        </a:stretch>
      </xdr:blipFill>
      <xdr:spPr>
        <a:xfrm>
          <a:off x="905510" y="33370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894" name="Picture 140" descr="3142418731510196992515"/>
        <xdr:cNvPicPr/>
      </xdr:nvPicPr>
      <xdr:blipFill>
        <a:blip r:embed="rId1"/>
        <a:stretch>
          <a:fillRect/>
        </a:stretch>
      </xdr:blipFill>
      <xdr:spPr>
        <a:xfrm>
          <a:off x="905510" y="33370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1014095</xdr:rowOff>
    </xdr:to>
    <xdr:pic>
      <xdr:nvPicPr>
        <xdr:cNvPr id="895" name="Picture 140" descr="3142418731510196992515"/>
        <xdr:cNvPicPr/>
      </xdr:nvPicPr>
      <xdr:blipFill>
        <a:blip r:embed="rId1"/>
        <a:stretch>
          <a:fillRect/>
        </a:stretch>
      </xdr:blipFill>
      <xdr:spPr>
        <a:xfrm>
          <a:off x="905510" y="33370520"/>
          <a:ext cx="210820" cy="1014095"/>
        </a:xfrm>
        <a:prstGeom prst="rect">
          <a:avLst/>
        </a:prstGeom>
        <a:noFill/>
        <a:ln w="9525">
          <a:noFill/>
        </a:ln>
      </xdr:spPr>
    </xdr:pic>
    <xdr:clientData/>
  </xdr:twoCellAnchor>
  <xdr:twoCellAnchor editAs="oneCell">
    <xdr:from>
      <xdr:col>1</xdr:col>
      <xdr:colOff>457835</xdr:colOff>
      <xdr:row>28</xdr:row>
      <xdr:rowOff>0</xdr:rowOff>
    </xdr:from>
    <xdr:to>
      <xdr:col>1</xdr:col>
      <xdr:colOff>668655</xdr:colOff>
      <xdr:row>28</xdr:row>
      <xdr:rowOff>1014095</xdr:rowOff>
    </xdr:to>
    <xdr:pic>
      <xdr:nvPicPr>
        <xdr:cNvPr id="896" name="Picture 140" descr="3142418731510196992515"/>
        <xdr:cNvPicPr/>
      </xdr:nvPicPr>
      <xdr:blipFill>
        <a:blip r:embed="rId1"/>
        <a:stretch>
          <a:fillRect/>
        </a:stretch>
      </xdr:blipFill>
      <xdr:spPr>
        <a:xfrm>
          <a:off x="895985" y="33370520"/>
          <a:ext cx="210820"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897" name="Picture 140" descr="3142418731510196992515"/>
        <xdr:cNvPicPr/>
      </xdr:nvPicPr>
      <xdr:blipFill>
        <a:blip r:embed="rId1"/>
        <a:stretch>
          <a:fillRect/>
        </a:stretch>
      </xdr:blipFill>
      <xdr:spPr>
        <a:xfrm>
          <a:off x="905510" y="33370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898" name="Picture 140" descr="3142418731510196992515"/>
        <xdr:cNvPicPr/>
      </xdr:nvPicPr>
      <xdr:blipFill>
        <a:blip r:embed="rId1"/>
        <a:stretch>
          <a:fillRect/>
        </a:stretch>
      </xdr:blipFill>
      <xdr:spPr>
        <a:xfrm>
          <a:off x="905510" y="33370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899" name="Picture 140" descr="3142418731510196992515"/>
        <xdr:cNvPicPr/>
      </xdr:nvPicPr>
      <xdr:blipFill>
        <a:blip r:embed="rId1"/>
        <a:stretch>
          <a:fillRect/>
        </a:stretch>
      </xdr:blipFill>
      <xdr:spPr>
        <a:xfrm>
          <a:off x="905510" y="33370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900" name="Picture 140" descr="3142418731510196992515"/>
        <xdr:cNvPicPr/>
      </xdr:nvPicPr>
      <xdr:blipFill>
        <a:blip r:embed="rId1"/>
        <a:stretch>
          <a:fillRect/>
        </a:stretch>
      </xdr:blipFill>
      <xdr:spPr>
        <a:xfrm>
          <a:off x="905510" y="33370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901" name="Picture 140" descr="3142418731510196992515"/>
        <xdr:cNvPicPr/>
      </xdr:nvPicPr>
      <xdr:blipFill>
        <a:blip r:embed="rId1"/>
        <a:stretch>
          <a:fillRect/>
        </a:stretch>
      </xdr:blipFill>
      <xdr:spPr>
        <a:xfrm>
          <a:off x="905510" y="33370520"/>
          <a:ext cx="14605" cy="1014095"/>
        </a:xfrm>
        <a:prstGeom prst="rect">
          <a:avLst/>
        </a:prstGeom>
        <a:noFill/>
        <a:ln w="9525">
          <a:noFill/>
        </a:ln>
      </xdr:spPr>
    </xdr:pic>
    <xdr:clientData/>
  </xdr:twoCellAnchor>
  <xdr:twoCellAnchor editAs="oneCell">
    <xdr:from>
      <xdr:col>0</xdr:col>
      <xdr:colOff>428625</xdr:colOff>
      <xdr:row>28</xdr:row>
      <xdr:rowOff>0</xdr:rowOff>
    </xdr:from>
    <xdr:to>
      <xdr:col>1</xdr:col>
      <xdr:colOff>201295</xdr:colOff>
      <xdr:row>28</xdr:row>
      <xdr:rowOff>1014095</xdr:rowOff>
    </xdr:to>
    <xdr:pic>
      <xdr:nvPicPr>
        <xdr:cNvPr id="902" name="Picture 140" descr="3142418731510196992515"/>
        <xdr:cNvPicPr/>
      </xdr:nvPicPr>
      <xdr:blipFill>
        <a:blip r:embed="rId1"/>
        <a:stretch>
          <a:fillRect/>
        </a:stretch>
      </xdr:blipFill>
      <xdr:spPr>
        <a:xfrm>
          <a:off x="428625" y="33370520"/>
          <a:ext cx="210820" cy="1014095"/>
        </a:xfrm>
        <a:prstGeom prst="rect">
          <a:avLst/>
        </a:prstGeom>
        <a:noFill/>
        <a:ln w="9525">
          <a:noFill/>
        </a:ln>
      </xdr:spPr>
    </xdr:pic>
    <xdr:clientData/>
  </xdr:twoCellAnchor>
  <xdr:twoCellAnchor editAs="oneCell">
    <xdr:from>
      <xdr:col>0</xdr:col>
      <xdr:colOff>428625</xdr:colOff>
      <xdr:row>28</xdr:row>
      <xdr:rowOff>0</xdr:rowOff>
    </xdr:from>
    <xdr:to>
      <xdr:col>1</xdr:col>
      <xdr:colOff>201295</xdr:colOff>
      <xdr:row>28</xdr:row>
      <xdr:rowOff>1014095</xdr:rowOff>
    </xdr:to>
    <xdr:pic>
      <xdr:nvPicPr>
        <xdr:cNvPr id="903" name="Picture 140" descr="3142418731510196992515"/>
        <xdr:cNvPicPr/>
      </xdr:nvPicPr>
      <xdr:blipFill>
        <a:blip r:embed="rId1"/>
        <a:stretch>
          <a:fillRect/>
        </a:stretch>
      </xdr:blipFill>
      <xdr:spPr>
        <a:xfrm>
          <a:off x="428625" y="33370520"/>
          <a:ext cx="210820" cy="1014095"/>
        </a:xfrm>
        <a:prstGeom prst="rect">
          <a:avLst/>
        </a:prstGeom>
        <a:noFill/>
        <a:ln w="9525">
          <a:noFill/>
        </a:ln>
      </xdr:spPr>
    </xdr:pic>
    <xdr:clientData/>
  </xdr:twoCellAnchor>
  <xdr:twoCellAnchor editAs="oneCell">
    <xdr:from>
      <xdr:col>0</xdr:col>
      <xdr:colOff>428625</xdr:colOff>
      <xdr:row>28</xdr:row>
      <xdr:rowOff>0</xdr:rowOff>
    </xdr:from>
    <xdr:to>
      <xdr:col>1</xdr:col>
      <xdr:colOff>5080</xdr:colOff>
      <xdr:row>28</xdr:row>
      <xdr:rowOff>1014095</xdr:rowOff>
    </xdr:to>
    <xdr:pic>
      <xdr:nvPicPr>
        <xdr:cNvPr id="904" name="Picture 140" descr="3142418731510196992515"/>
        <xdr:cNvPicPr/>
      </xdr:nvPicPr>
      <xdr:blipFill>
        <a:blip r:embed="rId1"/>
        <a:stretch>
          <a:fillRect/>
        </a:stretch>
      </xdr:blipFill>
      <xdr:spPr>
        <a:xfrm>
          <a:off x="428625" y="33370520"/>
          <a:ext cx="14605" cy="1014095"/>
        </a:xfrm>
        <a:prstGeom prst="rect">
          <a:avLst/>
        </a:prstGeom>
        <a:noFill/>
        <a:ln w="9525">
          <a:noFill/>
        </a:ln>
      </xdr:spPr>
    </xdr:pic>
    <xdr:clientData/>
  </xdr:twoCellAnchor>
  <xdr:twoCellAnchor editAs="oneCell">
    <xdr:from>
      <xdr:col>0</xdr:col>
      <xdr:colOff>428625</xdr:colOff>
      <xdr:row>28</xdr:row>
      <xdr:rowOff>0</xdr:rowOff>
    </xdr:from>
    <xdr:to>
      <xdr:col>1</xdr:col>
      <xdr:colOff>5080</xdr:colOff>
      <xdr:row>28</xdr:row>
      <xdr:rowOff>1014095</xdr:rowOff>
    </xdr:to>
    <xdr:pic>
      <xdr:nvPicPr>
        <xdr:cNvPr id="905" name="Picture 140" descr="3142418731510196992515"/>
        <xdr:cNvPicPr/>
      </xdr:nvPicPr>
      <xdr:blipFill>
        <a:blip r:embed="rId1"/>
        <a:stretch>
          <a:fillRect/>
        </a:stretch>
      </xdr:blipFill>
      <xdr:spPr>
        <a:xfrm>
          <a:off x="428625" y="33370520"/>
          <a:ext cx="14605" cy="1014095"/>
        </a:xfrm>
        <a:prstGeom prst="rect">
          <a:avLst/>
        </a:prstGeom>
        <a:noFill/>
        <a:ln w="9525">
          <a:noFill/>
        </a:ln>
      </xdr:spPr>
    </xdr:pic>
    <xdr:clientData/>
  </xdr:twoCellAnchor>
  <xdr:twoCellAnchor editAs="oneCell">
    <xdr:from>
      <xdr:col>0</xdr:col>
      <xdr:colOff>428625</xdr:colOff>
      <xdr:row>28</xdr:row>
      <xdr:rowOff>0</xdr:rowOff>
    </xdr:from>
    <xdr:to>
      <xdr:col>1</xdr:col>
      <xdr:colOff>5080</xdr:colOff>
      <xdr:row>28</xdr:row>
      <xdr:rowOff>1014095</xdr:rowOff>
    </xdr:to>
    <xdr:pic>
      <xdr:nvPicPr>
        <xdr:cNvPr id="906" name="Picture 140" descr="3142418731510196992515"/>
        <xdr:cNvPicPr/>
      </xdr:nvPicPr>
      <xdr:blipFill>
        <a:blip r:embed="rId1"/>
        <a:stretch>
          <a:fillRect/>
        </a:stretch>
      </xdr:blipFill>
      <xdr:spPr>
        <a:xfrm>
          <a:off x="428625" y="33370520"/>
          <a:ext cx="14605" cy="1014095"/>
        </a:xfrm>
        <a:prstGeom prst="rect">
          <a:avLst/>
        </a:prstGeom>
        <a:noFill/>
        <a:ln w="9525">
          <a:noFill/>
        </a:ln>
      </xdr:spPr>
    </xdr:pic>
    <xdr:clientData/>
  </xdr:twoCellAnchor>
  <xdr:twoCellAnchor editAs="oneCell">
    <xdr:from>
      <xdr:col>0</xdr:col>
      <xdr:colOff>428625</xdr:colOff>
      <xdr:row>28</xdr:row>
      <xdr:rowOff>0</xdr:rowOff>
    </xdr:from>
    <xdr:to>
      <xdr:col>1</xdr:col>
      <xdr:colOff>5080</xdr:colOff>
      <xdr:row>28</xdr:row>
      <xdr:rowOff>1014095</xdr:rowOff>
    </xdr:to>
    <xdr:pic>
      <xdr:nvPicPr>
        <xdr:cNvPr id="907" name="Picture 140" descr="3142418731510196992515"/>
        <xdr:cNvPicPr/>
      </xdr:nvPicPr>
      <xdr:blipFill>
        <a:blip r:embed="rId1"/>
        <a:stretch>
          <a:fillRect/>
        </a:stretch>
      </xdr:blipFill>
      <xdr:spPr>
        <a:xfrm>
          <a:off x="428625" y="33370520"/>
          <a:ext cx="14605" cy="1014095"/>
        </a:xfrm>
        <a:prstGeom prst="rect">
          <a:avLst/>
        </a:prstGeom>
        <a:noFill/>
        <a:ln w="9525">
          <a:noFill/>
        </a:ln>
      </xdr:spPr>
    </xdr:pic>
    <xdr:clientData/>
  </xdr:twoCellAnchor>
  <xdr:twoCellAnchor editAs="oneCell">
    <xdr:from>
      <xdr:col>0</xdr:col>
      <xdr:colOff>428625</xdr:colOff>
      <xdr:row>28</xdr:row>
      <xdr:rowOff>0</xdr:rowOff>
    </xdr:from>
    <xdr:to>
      <xdr:col>1</xdr:col>
      <xdr:colOff>5080</xdr:colOff>
      <xdr:row>28</xdr:row>
      <xdr:rowOff>1014095</xdr:rowOff>
    </xdr:to>
    <xdr:pic>
      <xdr:nvPicPr>
        <xdr:cNvPr id="908" name="Picture 140" descr="3142418731510196992515"/>
        <xdr:cNvPicPr/>
      </xdr:nvPicPr>
      <xdr:blipFill>
        <a:blip r:embed="rId1"/>
        <a:stretch>
          <a:fillRect/>
        </a:stretch>
      </xdr:blipFill>
      <xdr:spPr>
        <a:xfrm>
          <a:off x="428625" y="33370520"/>
          <a:ext cx="14605" cy="1014095"/>
        </a:xfrm>
        <a:prstGeom prst="rect">
          <a:avLst/>
        </a:prstGeom>
        <a:noFill/>
        <a:ln w="9525">
          <a:noFill/>
        </a:ln>
      </xdr:spPr>
    </xdr:pic>
    <xdr:clientData/>
  </xdr:twoCellAnchor>
  <xdr:twoCellAnchor editAs="oneCell">
    <xdr:from>
      <xdr:col>0</xdr:col>
      <xdr:colOff>428625</xdr:colOff>
      <xdr:row>28</xdr:row>
      <xdr:rowOff>0</xdr:rowOff>
    </xdr:from>
    <xdr:to>
      <xdr:col>1</xdr:col>
      <xdr:colOff>201295</xdr:colOff>
      <xdr:row>28</xdr:row>
      <xdr:rowOff>1014095</xdr:rowOff>
    </xdr:to>
    <xdr:pic>
      <xdr:nvPicPr>
        <xdr:cNvPr id="909" name="Picture 140" descr="3142418731510196992515"/>
        <xdr:cNvPicPr/>
      </xdr:nvPicPr>
      <xdr:blipFill>
        <a:blip r:embed="rId1"/>
        <a:stretch>
          <a:fillRect/>
        </a:stretch>
      </xdr:blipFill>
      <xdr:spPr>
        <a:xfrm>
          <a:off x="428625" y="33370520"/>
          <a:ext cx="210820" cy="1014095"/>
        </a:xfrm>
        <a:prstGeom prst="rect">
          <a:avLst/>
        </a:prstGeom>
        <a:noFill/>
        <a:ln w="9525">
          <a:noFill/>
        </a:ln>
      </xdr:spPr>
    </xdr:pic>
    <xdr:clientData/>
  </xdr:twoCellAnchor>
  <xdr:twoCellAnchor editAs="oneCell">
    <xdr:from>
      <xdr:col>0</xdr:col>
      <xdr:colOff>428625</xdr:colOff>
      <xdr:row>28</xdr:row>
      <xdr:rowOff>0</xdr:rowOff>
    </xdr:from>
    <xdr:to>
      <xdr:col>1</xdr:col>
      <xdr:colOff>201295</xdr:colOff>
      <xdr:row>28</xdr:row>
      <xdr:rowOff>1014095</xdr:rowOff>
    </xdr:to>
    <xdr:pic>
      <xdr:nvPicPr>
        <xdr:cNvPr id="910" name="Picture 140" descr="3142418731510196992515"/>
        <xdr:cNvPicPr/>
      </xdr:nvPicPr>
      <xdr:blipFill>
        <a:blip r:embed="rId1"/>
        <a:stretch>
          <a:fillRect/>
        </a:stretch>
      </xdr:blipFill>
      <xdr:spPr>
        <a:xfrm>
          <a:off x="428625" y="33370520"/>
          <a:ext cx="210820" cy="1014095"/>
        </a:xfrm>
        <a:prstGeom prst="rect">
          <a:avLst/>
        </a:prstGeom>
        <a:noFill/>
        <a:ln w="9525">
          <a:noFill/>
        </a:ln>
      </xdr:spPr>
    </xdr:pic>
    <xdr:clientData/>
  </xdr:twoCellAnchor>
  <xdr:twoCellAnchor editAs="oneCell">
    <xdr:from>
      <xdr:col>0</xdr:col>
      <xdr:colOff>428625</xdr:colOff>
      <xdr:row>28</xdr:row>
      <xdr:rowOff>0</xdr:rowOff>
    </xdr:from>
    <xdr:to>
      <xdr:col>1</xdr:col>
      <xdr:colOff>5080</xdr:colOff>
      <xdr:row>28</xdr:row>
      <xdr:rowOff>1014095</xdr:rowOff>
    </xdr:to>
    <xdr:pic>
      <xdr:nvPicPr>
        <xdr:cNvPr id="911" name="Picture 140" descr="3142418731510196992515"/>
        <xdr:cNvPicPr/>
      </xdr:nvPicPr>
      <xdr:blipFill>
        <a:blip r:embed="rId1"/>
        <a:stretch>
          <a:fillRect/>
        </a:stretch>
      </xdr:blipFill>
      <xdr:spPr>
        <a:xfrm>
          <a:off x="428625" y="33370520"/>
          <a:ext cx="14605" cy="1014095"/>
        </a:xfrm>
        <a:prstGeom prst="rect">
          <a:avLst/>
        </a:prstGeom>
        <a:noFill/>
        <a:ln w="9525">
          <a:noFill/>
        </a:ln>
      </xdr:spPr>
    </xdr:pic>
    <xdr:clientData/>
  </xdr:twoCellAnchor>
  <xdr:twoCellAnchor editAs="oneCell">
    <xdr:from>
      <xdr:col>0</xdr:col>
      <xdr:colOff>428625</xdr:colOff>
      <xdr:row>28</xdr:row>
      <xdr:rowOff>0</xdr:rowOff>
    </xdr:from>
    <xdr:to>
      <xdr:col>1</xdr:col>
      <xdr:colOff>5080</xdr:colOff>
      <xdr:row>28</xdr:row>
      <xdr:rowOff>1014095</xdr:rowOff>
    </xdr:to>
    <xdr:pic>
      <xdr:nvPicPr>
        <xdr:cNvPr id="912" name="Picture 140" descr="3142418731510196992515"/>
        <xdr:cNvPicPr/>
      </xdr:nvPicPr>
      <xdr:blipFill>
        <a:blip r:embed="rId1"/>
        <a:stretch>
          <a:fillRect/>
        </a:stretch>
      </xdr:blipFill>
      <xdr:spPr>
        <a:xfrm>
          <a:off x="428625" y="33370520"/>
          <a:ext cx="14605" cy="1014095"/>
        </a:xfrm>
        <a:prstGeom prst="rect">
          <a:avLst/>
        </a:prstGeom>
        <a:noFill/>
        <a:ln w="9525">
          <a:noFill/>
        </a:ln>
      </xdr:spPr>
    </xdr:pic>
    <xdr:clientData/>
  </xdr:twoCellAnchor>
  <xdr:twoCellAnchor editAs="oneCell">
    <xdr:from>
      <xdr:col>0</xdr:col>
      <xdr:colOff>428625</xdr:colOff>
      <xdr:row>28</xdr:row>
      <xdr:rowOff>0</xdr:rowOff>
    </xdr:from>
    <xdr:to>
      <xdr:col>1</xdr:col>
      <xdr:colOff>5080</xdr:colOff>
      <xdr:row>28</xdr:row>
      <xdr:rowOff>1014095</xdr:rowOff>
    </xdr:to>
    <xdr:pic>
      <xdr:nvPicPr>
        <xdr:cNvPr id="913" name="Picture 140" descr="3142418731510196992515"/>
        <xdr:cNvPicPr/>
      </xdr:nvPicPr>
      <xdr:blipFill>
        <a:blip r:embed="rId1"/>
        <a:stretch>
          <a:fillRect/>
        </a:stretch>
      </xdr:blipFill>
      <xdr:spPr>
        <a:xfrm>
          <a:off x="428625" y="33370520"/>
          <a:ext cx="14605" cy="1014095"/>
        </a:xfrm>
        <a:prstGeom prst="rect">
          <a:avLst/>
        </a:prstGeom>
        <a:noFill/>
        <a:ln w="9525">
          <a:noFill/>
        </a:ln>
      </xdr:spPr>
    </xdr:pic>
    <xdr:clientData/>
  </xdr:twoCellAnchor>
  <xdr:twoCellAnchor editAs="oneCell">
    <xdr:from>
      <xdr:col>0</xdr:col>
      <xdr:colOff>428625</xdr:colOff>
      <xdr:row>28</xdr:row>
      <xdr:rowOff>0</xdr:rowOff>
    </xdr:from>
    <xdr:to>
      <xdr:col>1</xdr:col>
      <xdr:colOff>5080</xdr:colOff>
      <xdr:row>28</xdr:row>
      <xdr:rowOff>1014095</xdr:rowOff>
    </xdr:to>
    <xdr:pic>
      <xdr:nvPicPr>
        <xdr:cNvPr id="914" name="Picture 140" descr="3142418731510196992515"/>
        <xdr:cNvPicPr/>
      </xdr:nvPicPr>
      <xdr:blipFill>
        <a:blip r:embed="rId1"/>
        <a:stretch>
          <a:fillRect/>
        </a:stretch>
      </xdr:blipFill>
      <xdr:spPr>
        <a:xfrm>
          <a:off x="428625" y="33370520"/>
          <a:ext cx="14605" cy="1014095"/>
        </a:xfrm>
        <a:prstGeom prst="rect">
          <a:avLst/>
        </a:prstGeom>
        <a:noFill/>
        <a:ln w="9525">
          <a:noFill/>
        </a:ln>
      </xdr:spPr>
    </xdr:pic>
    <xdr:clientData/>
  </xdr:twoCellAnchor>
  <xdr:twoCellAnchor editAs="oneCell">
    <xdr:from>
      <xdr:col>0</xdr:col>
      <xdr:colOff>428625</xdr:colOff>
      <xdr:row>28</xdr:row>
      <xdr:rowOff>0</xdr:rowOff>
    </xdr:from>
    <xdr:to>
      <xdr:col>1</xdr:col>
      <xdr:colOff>5080</xdr:colOff>
      <xdr:row>28</xdr:row>
      <xdr:rowOff>1014095</xdr:rowOff>
    </xdr:to>
    <xdr:pic>
      <xdr:nvPicPr>
        <xdr:cNvPr id="915" name="Picture 140" descr="3142418731510196992515"/>
        <xdr:cNvPicPr/>
      </xdr:nvPicPr>
      <xdr:blipFill>
        <a:blip r:embed="rId1"/>
        <a:stretch>
          <a:fillRect/>
        </a:stretch>
      </xdr:blipFill>
      <xdr:spPr>
        <a:xfrm>
          <a:off x="428625" y="33370520"/>
          <a:ext cx="14605" cy="101409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841375</xdr:rowOff>
    </xdr:to>
    <xdr:pic>
      <xdr:nvPicPr>
        <xdr:cNvPr id="916" name="Picture 140" descr="3142418731510196992515"/>
        <xdr:cNvPicPr/>
      </xdr:nvPicPr>
      <xdr:blipFill>
        <a:blip r:embed="rId1"/>
        <a:stretch>
          <a:fillRect/>
        </a:stretch>
      </xdr:blipFill>
      <xdr:spPr>
        <a:xfrm>
          <a:off x="904875" y="39504620"/>
          <a:ext cx="211455" cy="84137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841375</xdr:rowOff>
    </xdr:to>
    <xdr:pic>
      <xdr:nvPicPr>
        <xdr:cNvPr id="917" name="Picture 140" descr="3142418731510196992515"/>
        <xdr:cNvPicPr/>
      </xdr:nvPicPr>
      <xdr:blipFill>
        <a:blip r:embed="rId1"/>
        <a:stretch>
          <a:fillRect/>
        </a:stretch>
      </xdr:blipFill>
      <xdr:spPr>
        <a:xfrm>
          <a:off x="904875" y="39504620"/>
          <a:ext cx="211455" cy="841375"/>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841375</xdr:rowOff>
    </xdr:to>
    <xdr:pic>
      <xdr:nvPicPr>
        <xdr:cNvPr id="918" name="Picture 140" descr="3142418731510196992515"/>
        <xdr:cNvPicPr/>
      </xdr:nvPicPr>
      <xdr:blipFill>
        <a:blip r:embed="rId1"/>
        <a:stretch>
          <a:fillRect/>
        </a:stretch>
      </xdr:blipFill>
      <xdr:spPr>
        <a:xfrm>
          <a:off x="904875" y="39504620"/>
          <a:ext cx="14605" cy="841375"/>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841375</xdr:rowOff>
    </xdr:to>
    <xdr:pic>
      <xdr:nvPicPr>
        <xdr:cNvPr id="919" name="Picture 140" descr="3142418731510196992515"/>
        <xdr:cNvPicPr/>
      </xdr:nvPicPr>
      <xdr:blipFill>
        <a:blip r:embed="rId1"/>
        <a:stretch>
          <a:fillRect/>
        </a:stretch>
      </xdr:blipFill>
      <xdr:spPr>
        <a:xfrm>
          <a:off x="904875" y="39504620"/>
          <a:ext cx="14605" cy="841375"/>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841375</xdr:rowOff>
    </xdr:to>
    <xdr:pic>
      <xdr:nvPicPr>
        <xdr:cNvPr id="920" name="Picture 140" descr="3142418731510196992515"/>
        <xdr:cNvPicPr/>
      </xdr:nvPicPr>
      <xdr:blipFill>
        <a:blip r:embed="rId1"/>
        <a:stretch>
          <a:fillRect/>
        </a:stretch>
      </xdr:blipFill>
      <xdr:spPr>
        <a:xfrm>
          <a:off x="904875" y="39504620"/>
          <a:ext cx="14605" cy="841375"/>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841375</xdr:rowOff>
    </xdr:to>
    <xdr:pic>
      <xdr:nvPicPr>
        <xdr:cNvPr id="921" name="Picture 140" descr="3142418731510196992515"/>
        <xdr:cNvPicPr/>
      </xdr:nvPicPr>
      <xdr:blipFill>
        <a:blip r:embed="rId1"/>
        <a:stretch>
          <a:fillRect/>
        </a:stretch>
      </xdr:blipFill>
      <xdr:spPr>
        <a:xfrm>
          <a:off x="904875" y="39504620"/>
          <a:ext cx="14605" cy="841375"/>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841375</xdr:rowOff>
    </xdr:to>
    <xdr:pic>
      <xdr:nvPicPr>
        <xdr:cNvPr id="922" name="Picture 140" descr="3142418731510196992515"/>
        <xdr:cNvPicPr/>
      </xdr:nvPicPr>
      <xdr:blipFill>
        <a:blip r:embed="rId1"/>
        <a:stretch>
          <a:fillRect/>
        </a:stretch>
      </xdr:blipFill>
      <xdr:spPr>
        <a:xfrm>
          <a:off x="904875" y="39504620"/>
          <a:ext cx="14605" cy="84137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1009650</xdr:rowOff>
    </xdr:to>
    <xdr:pic>
      <xdr:nvPicPr>
        <xdr:cNvPr id="923" name="Picture 140" descr="3142418731510196992515"/>
        <xdr:cNvPicPr/>
      </xdr:nvPicPr>
      <xdr:blipFill>
        <a:blip r:embed="rId1"/>
        <a:stretch>
          <a:fillRect/>
        </a:stretch>
      </xdr:blipFill>
      <xdr:spPr>
        <a:xfrm>
          <a:off x="904875" y="39504620"/>
          <a:ext cx="21145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1009650</xdr:rowOff>
    </xdr:to>
    <xdr:pic>
      <xdr:nvPicPr>
        <xdr:cNvPr id="924" name="Picture 140" descr="3142418731510196992515"/>
        <xdr:cNvPicPr/>
      </xdr:nvPicPr>
      <xdr:blipFill>
        <a:blip r:embed="rId1"/>
        <a:stretch>
          <a:fillRect/>
        </a:stretch>
      </xdr:blipFill>
      <xdr:spPr>
        <a:xfrm>
          <a:off x="904875" y="39504620"/>
          <a:ext cx="21145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1009650</xdr:rowOff>
    </xdr:to>
    <xdr:pic>
      <xdr:nvPicPr>
        <xdr:cNvPr id="925" name="Picture 140" descr="3142418731510196992515"/>
        <xdr:cNvPicPr/>
      </xdr:nvPicPr>
      <xdr:blipFill>
        <a:blip r:embed="rId1"/>
        <a:stretch>
          <a:fillRect/>
        </a:stretch>
      </xdr:blipFill>
      <xdr:spPr>
        <a:xfrm>
          <a:off x="904875" y="39504620"/>
          <a:ext cx="1460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1009650</xdr:rowOff>
    </xdr:to>
    <xdr:pic>
      <xdr:nvPicPr>
        <xdr:cNvPr id="926" name="Picture 140" descr="3142418731510196992515"/>
        <xdr:cNvPicPr/>
      </xdr:nvPicPr>
      <xdr:blipFill>
        <a:blip r:embed="rId1"/>
        <a:stretch>
          <a:fillRect/>
        </a:stretch>
      </xdr:blipFill>
      <xdr:spPr>
        <a:xfrm>
          <a:off x="904875" y="39504620"/>
          <a:ext cx="1460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1009650</xdr:rowOff>
    </xdr:to>
    <xdr:pic>
      <xdr:nvPicPr>
        <xdr:cNvPr id="927" name="Picture 140" descr="3142418731510196992515"/>
        <xdr:cNvPicPr/>
      </xdr:nvPicPr>
      <xdr:blipFill>
        <a:blip r:embed="rId1"/>
        <a:stretch>
          <a:fillRect/>
        </a:stretch>
      </xdr:blipFill>
      <xdr:spPr>
        <a:xfrm>
          <a:off x="904875" y="39504620"/>
          <a:ext cx="1460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1009650</xdr:rowOff>
    </xdr:to>
    <xdr:pic>
      <xdr:nvPicPr>
        <xdr:cNvPr id="928" name="Picture 140" descr="3142418731510196992515"/>
        <xdr:cNvPicPr/>
      </xdr:nvPicPr>
      <xdr:blipFill>
        <a:blip r:embed="rId1"/>
        <a:stretch>
          <a:fillRect/>
        </a:stretch>
      </xdr:blipFill>
      <xdr:spPr>
        <a:xfrm>
          <a:off x="904875" y="39504620"/>
          <a:ext cx="1460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1009650</xdr:rowOff>
    </xdr:to>
    <xdr:pic>
      <xdr:nvPicPr>
        <xdr:cNvPr id="929" name="Picture 140" descr="3142418731510196992515"/>
        <xdr:cNvPicPr/>
      </xdr:nvPicPr>
      <xdr:blipFill>
        <a:blip r:embed="rId1"/>
        <a:stretch>
          <a:fillRect/>
        </a:stretch>
      </xdr:blipFill>
      <xdr:spPr>
        <a:xfrm>
          <a:off x="904875" y="39504620"/>
          <a:ext cx="1460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841375</xdr:rowOff>
    </xdr:to>
    <xdr:pic>
      <xdr:nvPicPr>
        <xdr:cNvPr id="930" name="Picture 140" descr="3142418731510196992515"/>
        <xdr:cNvPicPr/>
      </xdr:nvPicPr>
      <xdr:blipFill>
        <a:blip r:embed="rId1"/>
        <a:stretch>
          <a:fillRect/>
        </a:stretch>
      </xdr:blipFill>
      <xdr:spPr>
        <a:xfrm>
          <a:off x="904875" y="39504620"/>
          <a:ext cx="211455" cy="84137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841375</xdr:rowOff>
    </xdr:to>
    <xdr:pic>
      <xdr:nvPicPr>
        <xdr:cNvPr id="931" name="Picture 140" descr="3142418731510196992515"/>
        <xdr:cNvPicPr/>
      </xdr:nvPicPr>
      <xdr:blipFill>
        <a:blip r:embed="rId1"/>
        <a:stretch>
          <a:fillRect/>
        </a:stretch>
      </xdr:blipFill>
      <xdr:spPr>
        <a:xfrm>
          <a:off x="904875" y="39504620"/>
          <a:ext cx="211455" cy="841375"/>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841375</xdr:rowOff>
    </xdr:to>
    <xdr:pic>
      <xdr:nvPicPr>
        <xdr:cNvPr id="932" name="Picture 140" descr="3142418731510196992515"/>
        <xdr:cNvPicPr/>
      </xdr:nvPicPr>
      <xdr:blipFill>
        <a:blip r:embed="rId1"/>
        <a:stretch>
          <a:fillRect/>
        </a:stretch>
      </xdr:blipFill>
      <xdr:spPr>
        <a:xfrm>
          <a:off x="904875" y="39504620"/>
          <a:ext cx="14605" cy="841375"/>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841375</xdr:rowOff>
    </xdr:to>
    <xdr:pic>
      <xdr:nvPicPr>
        <xdr:cNvPr id="933" name="Picture 140" descr="3142418731510196992515"/>
        <xdr:cNvPicPr/>
      </xdr:nvPicPr>
      <xdr:blipFill>
        <a:blip r:embed="rId1"/>
        <a:stretch>
          <a:fillRect/>
        </a:stretch>
      </xdr:blipFill>
      <xdr:spPr>
        <a:xfrm>
          <a:off x="904875" y="39504620"/>
          <a:ext cx="14605" cy="841375"/>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841375</xdr:rowOff>
    </xdr:to>
    <xdr:pic>
      <xdr:nvPicPr>
        <xdr:cNvPr id="934" name="Picture 140" descr="3142418731510196992515"/>
        <xdr:cNvPicPr/>
      </xdr:nvPicPr>
      <xdr:blipFill>
        <a:blip r:embed="rId1"/>
        <a:stretch>
          <a:fillRect/>
        </a:stretch>
      </xdr:blipFill>
      <xdr:spPr>
        <a:xfrm>
          <a:off x="904875" y="39504620"/>
          <a:ext cx="14605" cy="841375"/>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841375</xdr:rowOff>
    </xdr:to>
    <xdr:pic>
      <xdr:nvPicPr>
        <xdr:cNvPr id="935" name="Picture 140" descr="3142418731510196992515"/>
        <xdr:cNvPicPr/>
      </xdr:nvPicPr>
      <xdr:blipFill>
        <a:blip r:embed="rId1"/>
        <a:stretch>
          <a:fillRect/>
        </a:stretch>
      </xdr:blipFill>
      <xdr:spPr>
        <a:xfrm>
          <a:off x="904875" y="39504620"/>
          <a:ext cx="14605" cy="841375"/>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841375</xdr:rowOff>
    </xdr:to>
    <xdr:pic>
      <xdr:nvPicPr>
        <xdr:cNvPr id="936" name="Picture 140" descr="3142418731510196992515"/>
        <xdr:cNvPicPr/>
      </xdr:nvPicPr>
      <xdr:blipFill>
        <a:blip r:embed="rId1"/>
        <a:stretch>
          <a:fillRect/>
        </a:stretch>
      </xdr:blipFill>
      <xdr:spPr>
        <a:xfrm>
          <a:off x="904875" y="39504620"/>
          <a:ext cx="14605" cy="84137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1009650</xdr:rowOff>
    </xdr:to>
    <xdr:pic>
      <xdr:nvPicPr>
        <xdr:cNvPr id="937" name="Picture 140" descr="3142418731510196992515"/>
        <xdr:cNvPicPr/>
      </xdr:nvPicPr>
      <xdr:blipFill>
        <a:blip r:embed="rId1"/>
        <a:stretch>
          <a:fillRect/>
        </a:stretch>
      </xdr:blipFill>
      <xdr:spPr>
        <a:xfrm>
          <a:off x="904875" y="39504620"/>
          <a:ext cx="211455" cy="1009650"/>
        </a:xfrm>
        <a:prstGeom prst="rect">
          <a:avLst/>
        </a:prstGeom>
        <a:noFill/>
        <a:ln w="9525">
          <a:noFill/>
        </a:ln>
      </xdr:spPr>
    </xdr:pic>
    <xdr:clientData/>
  </xdr:twoCellAnchor>
  <xdr:twoCellAnchor editAs="oneCell">
    <xdr:from>
      <xdr:col>1</xdr:col>
      <xdr:colOff>458470</xdr:colOff>
      <xdr:row>30</xdr:row>
      <xdr:rowOff>0</xdr:rowOff>
    </xdr:from>
    <xdr:to>
      <xdr:col>1</xdr:col>
      <xdr:colOff>668655</xdr:colOff>
      <xdr:row>30</xdr:row>
      <xdr:rowOff>1009650</xdr:rowOff>
    </xdr:to>
    <xdr:pic>
      <xdr:nvPicPr>
        <xdr:cNvPr id="938" name="Picture 140" descr="3142418731510196992515"/>
        <xdr:cNvPicPr/>
      </xdr:nvPicPr>
      <xdr:blipFill>
        <a:blip r:embed="rId1"/>
        <a:stretch>
          <a:fillRect/>
        </a:stretch>
      </xdr:blipFill>
      <xdr:spPr>
        <a:xfrm>
          <a:off x="896620" y="39504620"/>
          <a:ext cx="21018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1009650</xdr:rowOff>
    </xdr:to>
    <xdr:pic>
      <xdr:nvPicPr>
        <xdr:cNvPr id="939" name="Picture 140" descr="3142418731510196992515"/>
        <xdr:cNvPicPr/>
      </xdr:nvPicPr>
      <xdr:blipFill>
        <a:blip r:embed="rId1"/>
        <a:stretch>
          <a:fillRect/>
        </a:stretch>
      </xdr:blipFill>
      <xdr:spPr>
        <a:xfrm>
          <a:off x="904875" y="39504620"/>
          <a:ext cx="1460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1009650</xdr:rowOff>
    </xdr:to>
    <xdr:pic>
      <xdr:nvPicPr>
        <xdr:cNvPr id="940" name="Picture 140" descr="3142418731510196992515"/>
        <xdr:cNvPicPr/>
      </xdr:nvPicPr>
      <xdr:blipFill>
        <a:blip r:embed="rId1"/>
        <a:stretch>
          <a:fillRect/>
        </a:stretch>
      </xdr:blipFill>
      <xdr:spPr>
        <a:xfrm>
          <a:off x="904875" y="39504620"/>
          <a:ext cx="1460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1009650</xdr:rowOff>
    </xdr:to>
    <xdr:pic>
      <xdr:nvPicPr>
        <xdr:cNvPr id="941" name="Picture 140" descr="3142418731510196992515"/>
        <xdr:cNvPicPr/>
      </xdr:nvPicPr>
      <xdr:blipFill>
        <a:blip r:embed="rId1"/>
        <a:stretch>
          <a:fillRect/>
        </a:stretch>
      </xdr:blipFill>
      <xdr:spPr>
        <a:xfrm>
          <a:off x="904875" y="39504620"/>
          <a:ext cx="1460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1009650</xdr:rowOff>
    </xdr:to>
    <xdr:pic>
      <xdr:nvPicPr>
        <xdr:cNvPr id="942" name="Picture 140" descr="3142418731510196992515"/>
        <xdr:cNvPicPr/>
      </xdr:nvPicPr>
      <xdr:blipFill>
        <a:blip r:embed="rId1"/>
        <a:stretch>
          <a:fillRect/>
        </a:stretch>
      </xdr:blipFill>
      <xdr:spPr>
        <a:xfrm>
          <a:off x="904875" y="39504620"/>
          <a:ext cx="1460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481330</xdr:colOff>
      <xdr:row>30</xdr:row>
      <xdr:rowOff>1009650</xdr:rowOff>
    </xdr:to>
    <xdr:pic>
      <xdr:nvPicPr>
        <xdr:cNvPr id="943" name="Picture 140" descr="3142418731510196992515"/>
        <xdr:cNvPicPr/>
      </xdr:nvPicPr>
      <xdr:blipFill>
        <a:blip r:embed="rId1"/>
        <a:stretch>
          <a:fillRect/>
        </a:stretch>
      </xdr:blipFill>
      <xdr:spPr>
        <a:xfrm>
          <a:off x="904875" y="39504620"/>
          <a:ext cx="14605" cy="1009650"/>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843915</xdr:rowOff>
    </xdr:to>
    <xdr:pic>
      <xdr:nvPicPr>
        <xdr:cNvPr id="944" name="Picture 140" descr="3142418731510196992515"/>
        <xdr:cNvPicPr/>
      </xdr:nvPicPr>
      <xdr:blipFill>
        <a:blip r:embed="rId1"/>
        <a:stretch>
          <a:fillRect/>
        </a:stretch>
      </xdr:blipFill>
      <xdr:spPr>
        <a:xfrm>
          <a:off x="904875" y="39504620"/>
          <a:ext cx="211455" cy="84391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843915</xdr:rowOff>
    </xdr:to>
    <xdr:pic>
      <xdr:nvPicPr>
        <xdr:cNvPr id="945" name="Picture 140" descr="3142418731510196992515"/>
        <xdr:cNvPicPr/>
      </xdr:nvPicPr>
      <xdr:blipFill>
        <a:blip r:embed="rId1"/>
        <a:stretch>
          <a:fillRect/>
        </a:stretch>
      </xdr:blipFill>
      <xdr:spPr>
        <a:xfrm>
          <a:off x="904875" y="39504620"/>
          <a:ext cx="211455"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46"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47"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48"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49"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50"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1012190</xdr:rowOff>
    </xdr:to>
    <xdr:pic>
      <xdr:nvPicPr>
        <xdr:cNvPr id="951" name="Picture 140" descr="3142418731510196992515"/>
        <xdr:cNvPicPr/>
      </xdr:nvPicPr>
      <xdr:blipFill>
        <a:blip r:embed="rId1"/>
        <a:stretch>
          <a:fillRect/>
        </a:stretch>
      </xdr:blipFill>
      <xdr:spPr>
        <a:xfrm>
          <a:off x="904875" y="39504620"/>
          <a:ext cx="211455" cy="1012190"/>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1012190</xdr:rowOff>
    </xdr:to>
    <xdr:pic>
      <xdr:nvPicPr>
        <xdr:cNvPr id="952" name="Picture 140" descr="3142418731510196992515"/>
        <xdr:cNvPicPr/>
      </xdr:nvPicPr>
      <xdr:blipFill>
        <a:blip r:embed="rId1"/>
        <a:stretch>
          <a:fillRect/>
        </a:stretch>
      </xdr:blipFill>
      <xdr:spPr>
        <a:xfrm>
          <a:off x="904875" y="39504620"/>
          <a:ext cx="211455"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53"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54"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55"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56"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57"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843915</xdr:rowOff>
    </xdr:to>
    <xdr:pic>
      <xdr:nvPicPr>
        <xdr:cNvPr id="958" name="Picture 140" descr="3142418731510196992515"/>
        <xdr:cNvPicPr/>
      </xdr:nvPicPr>
      <xdr:blipFill>
        <a:blip r:embed="rId1"/>
        <a:stretch>
          <a:fillRect/>
        </a:stretch>
      </xdr:blipFill>
      <xdr:spPr>
        <a:xfrm>
          <a:off x="904875" y="39504620"/>
          <a:ext cx="211455" cy="84391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843915</xdr:rowOff>
    </xdr:to>
    <xdr:pic>
      <xdr:nvPicPr>
        <xdr:cNvPr id="959" name="Picture 140" descr="3142418731510196992515"/>
        <xdr:cNvPicPr/>
      </xdr:nvPicPr>
      <xdr:blipFill>
        <a:blip r:embed="rId1"/>
        <a:stretch>
          <a:fillRect/>
        </a:stretch>
      </xdr:blipFill>
      <xdr:spPr>
        <a:xfrm>
          <a:off x="904875" y="39504620"/>
          <a:ext cx="211455"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60"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61"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62"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63"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64"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1012190</xdr:rowOff>
    </xdr:to>
    <xdr:pic>
      <xdr:nvPicPr>
        <xdr:cNvPr id="965" name="Picture 140" descr="3142418731510196992515"/>
        <xdr:cNvPicPr/>
      </xdr:nvPicPr>
      <xdr:blipFill>
        <a:blip r:embed="rId1"/>
        <a:stretch>
          <a:fillRect/>
        </a:stretch>
      </xdr:blipFill>
      <xdr:spPr>
        <a:xfrm>
          <a:off x="904875" y="39504620"/>
          <a:ext cx="211455" cy="1012190"/>
        </a:xfrm>
        <a:prstGeom prst="rect">
          <a:avLst/>
        </a:prstGeom>
        <a:noFill/>
        <a:ln w="9525">
          <a:noFill/>
        </a:ln>
      </xdr:spPr>
    </xdr:pic>
    <xdr:clientData/>
  </xdr:twoCellAnchor>
  <xdr:twoCellAnchor editAs="oneCell">
    <xdr:from>
      <xdr:col>1</xdr:col>
      <xdr:colOff>514350</xdr:colOff>
      <xdr:row>30</xdr:row>
      <xdr:rowOff>0</xdr:rowOff>
    </xdr:from>
    <xdr:to>
      <xdr:col>2</xdr:col>
      <xdr:colOff>0</xdr:colOff>
      <xdr:row>30</xdr:row>
      <xdr:rowOff>1012190</xdr:rowOff>
    </xdr:to>
    <xdr:pic>
      <xdr:nvPicPr>
        <xdr:cNvPr id="966" name="Picture 140" descr="3142418731510196992515"/>
        <xdr:cNvPicPr/>
      </xdr:nvPicPr>
      <xdr:blipFill>
        <a:blip r:embed="rId1"/>
        <a:stretch>
          <a:fillRect/>
        </a:stretch>
      </xdr:blipFill>
      <xdr:spPr>
        <a:xfrm>
          <a:off x="952500" y="39504620"/>
          <a:ext cx="211455"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67"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68"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69"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70"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71"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843915</xdr:rowOff>
    </xdr:to>
    <xdr:pic>
      <xdr:nvPicPr>
        <xdr:cNvPr id="972" name="Picture 140" descr="3142418731510196992515"/>
        <xdr:cNvPicPr/>
      </xdr:nvPicPr>
      <xdr:blipFill>
        <a:blip r:embed="rId1"/>
        <a:stretch>
          <a:fillRect/>
        </a:stretch>
      </xdr:blipFill>
      <xdr:spPr>
        <a:xfrm>
          <a:off x="904875" y="39504620"/>
          <a:ext cx="211455" cy="84391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843915</xdr:rowOff>
    </xdr:to>
    <xdr:pic>
      <xdr:nvPicPr>
        <xdr:cNvPr id="973" name="Picture 140" descr="3142418731510196992515"/>
        <xdr:cNvPicPr/>
      </xdr:nvPicPr>
      <xdr:blipFill>
        <a:blip r:embed="rId1"/>
        <a:stretch>
          <a:fillRect/>
        </a:stretch>
      </xdr:blipFill>
      <xdr:spPr>
        <a:xfrm>
          <a:off x="904875" y="39504620"/>
          <a:ext cx="211455"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74"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75"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76"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77"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78"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1012190</xdr:rowOff>
    </xdr:to>
    <xdr:pic>
      <xdr:nvPicPr>
        <xdr:cNvPr id="979" name="Picture 140" descr="3142418731510196992515"/>
        <xdr:cNvPicPr/>
      </xdr:nvPicPr>
      <xdr:blipFill>
        <a:blip r:embed="rId1"/>
        <a:stretch>
          <a:fillRect/>
        </a:stretch>
      </xdr:blipFill>
      <xdr:spPr>
        <a:xfrm>
          <a:off x="904875" y="39504620"/>
          <a:ext cx="211455" cy="1012190"/>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1012190</xdr:rowOff>
    </xdr:to>
    <xdr:pic>
      <xdr:nvPicPr>
        <xdr:cNvPr id="980" name="Picture 140" descr="3142418731510196992515"/>
        <xdr:cNvPicPr/>
      </xdr:nvPicPr>
      <xdr:blipFill>
        <a:blip r:embed="rId1"/>
        <a:stretch>
          <a:fillRect/>
        </a:stretch>
      </xdr:blipFill>
      <xdr:spPr>
        <a:xfrm>
          <a:off x="904875" y="39504620"/>
          <a:ext cx="211455"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81"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82"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83"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84"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85"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843915</xdr:rowOff>
    </xdr:to>
    <xdr:pic>
      <xdr:nvPicPr>
        <xdr:cNvPr id="986" name="Picture 140" descr="3142418731510196992515"/>
        <xdr:cNvPicPr/>
      </xdr:nvPicPr>
      <xdr:blipFill>
        <a:blip r:embed="rId1"/>
        <a:stretch>
          <a:fillRect/>
        </a:stretch>
      </xdr:blipFill>
      <xdr:spPr>
        <a:xfrm>
          <a:off x="904875" y="39504620"/>
          <a:ext cx="211455" cy="84391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843915</xdr:rowOff>
    </xdr:to>
    <xdr:pic>
      <xdr:nvPicPr>
        <xdr:cNvPr id="987" name="Picture 140" descr="3142418731510196992515"/>
        <xdr:cNvPicPr/>
      </xdr:nvPicPr>
      <xdr:blipFill>
        <a:blip r:embed="rId1"/>
        <a:stretch>
          <a:fillRect/>
        </a:stretch>
      </xdr:blipFill>
      <xdr:spPr>
        <a:xfrm>
          <a:off x="904875" y="39504620"/>
          <a:ext cx="211455"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88"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89"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90"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91"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843915</xdr:rowOff>
    </xdr:to>
    <xdr:pic>
      <xdr:nvPicPr>
        <xdr:cNvPr id="992" name="Picture 140" descr="3142418731510196992515"/>
        <xdr:cNvPicPr/>
      </xdr:nvPicPr>
      <xdr:blipFill>
        <a:blip r:embed="rId1"/>
        <a:stretch>
          <a:fillRect/>
        </a:stretch>
      </xdr:blipFill>
      <xdr:spPr>
        <a:xfrm>
          <a:off x="904875" y="39504620"/>
          <a:ext cx="13970" cy="843915"/>
        </a:xfrm>
        <a:prstGeom prst="rect">
          <a:avLst/>
        </a:prstGeom>
        <a:noFill/>
        <a:ln w="9525">
          <a:noFill/>
        </a:ln>
      </xdr:spPr>
    </xdr:pic>
    <xdr:clientData/>
  </xdr:twoCellAnchor>
  <xdr:twoCellAnchor editAs="oneCell">
    <xdr:from>
      <xdr:col>1</xdr:col>
      <xdr:colOff>466725</xdr:colOff>
      <xdr:row>30</xdr:row>
      <xdr:rowOff>0</xdr:rowOff>
    </xdr:from>
    <xdr:to>
      <xdr:col>1</xdr:col>
      <xdr:colOff>678180</xdr:colOff>
      <xdr:row>30</xdr:row>
      <xdr:rowOff>1012190</xdr:rowOff>
    </xdr:to>
    <xdr:pic>
      <xdr:nvPicPr>
        <xdr:cNvPr id="993" name="Picture 140" descr="3142418731510196992515"/>
        <xdr:cNvPicPr/>
      </xdr:nvPicPr>
      <xdr:blipFill>
        <a:blip r:embed="rId1"/>
        <a:stretch>
          <a:fillRect/>
        </a:stretch>
      </xdr:blipFill>
      <xdr:spPr>
        <a:xfrm>
          <a:off x="904875" y="39504620"/>
          <a:ext cx="211455" cy="1012190"/>
        </a:xfrm>
        <a:prstGeom prst="rect">
          <a:avLst/>
        </a:prstGeom>
        <a:noFill/>
        <a:ln w="9525">
          <a:noFill/>
        </a:ln>
      </xdr:spPr>
    </xdr:pic>
    <xdr:clientData/>
  </xdr:twoCellAnchor>
  <xdr:twoCellAnchor editAs="oneCell">
    <xdr:from>
      <xdr:col>1</xdr:col>
      <xdr:colOff>514350</xdr:colOff>
      <xdr:row>30</xdr:row>
      <xdr:rowOff>0</xdr:rowOff>
    </xdr:from>
    <xdr:to>
      <xdr:col>2</xdr:col>
      <xdr:colOff>0</xdr:colOff>
      <xdr:row>30</xdr:row>
      <xdr:rowOff>1012190</xdr:rowOff>
    </xdr:to>
    <xdr:pic>
      <xdr:nvPicPr>
        <xdr:cNvPr id="994" name="Picture 140" descr="3142418731510196992515"/>
        <xdr:cNvPicPr/>
      </xdr:nvPicPr>
      <xdr:blipFill>
        <a:blip r:embed="rId1"/>
        <a:stretch>
          <a:fillRect/>
        </a:stretch>
      </xdr:blipFill>
      <xdr:spPr>
        <a:xfrm>
          <a:off x="952500" y="39504620"/>
          <a:ext cx="211455"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95"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96"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97"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98"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466725</xdr:colOff>
      <xdr:row>30</xdr:row>
      <xdr:rowOff>0</xdr:rowOff>
    </xdr:from>
    <xdr:to>
      <xdr:col>1</xdr:col>
      <xdr:colOff>480695</xdr:colOff>
      <xdr:row>30</xdr:row>
      <xdr:rowOff>1012190</xdr:rowOff>
    </xdr:to>
    <xdr:pic>
      <xdr:nvPicPr>
        <xdr:cNvPr id="999" name="Picture 140" descr="3142418731510196992515"/>
        <xdr:cNvPicPr/>
      </xdr:nvPicPr>
      <xdr:blipFill>
        <a:blip r:embed="rId1"/>
        <a:stretch>
          <a:fillRect/>
        </a:stretch>
      </xdr:blipFill>
      <xdr:spPr>
        <a:xfrm>
          <a:off x="904875" y="39504620"/>
          <a:ext cx="13970" cy="1012190"/>
        </a:xfrm>
        <a:prstGeom prst="rect">
          <a:avLst/>
        </a:prstGeom>
        <a:noFill/>
        <a:ln w="9525">
          <a:noFill/>
        </a:ln>
      </xdr:spPr>
    </xdr:pic>
    <xdr:clientData/>
  </xdr:twoCellAnchor>
  <xdr:twoCellAnchor editAs="oneCell">
    <xdr:from>
      <xdr:col>1</xdr:col>
      <xdr:colOff>467360</xdr:colOff>
      <xdr:row>30</xdr:row>
      <xdr:rowOff>0</xdr:rowOff>
    </xdr:from>
    <xdr:to>
      <xdr:col>1</xdr:col>
      <xdr:colOff>678180</xdr:colOff>
      <xdr:row>30</xdr:row>
      <xdr:rowOff>843915</xdr:rowOff>
    </xdr:to>
    <xdr:pic>
      <xdr:nvPicPr>
        <xdr:cNvPr id="1000" name="Picture 140" descr="3142418731510196992515"/>
        <xdr:cNvPicPr/>
      </xdr:nvPicPr>
      <xdr:blipFill>
        <a:blip r:embed="rId1"/>
        <a:stretch>
          <a:fillRect/>
        </a:stretch>
      </xdr:blipFill>
      <xdr:spPr>
        <a:xfrm>
          <a:off x="905510" y="39504620"/>
          <a:ext cx="210820" cy="843915"/>
        </a:xfrm>
        <a:prstGeom prst="rect">
          <a:avLst/>
        </a:prstGeom>
        <a:noFill/>
        <a:ln w="9525">
          <a:noFill/>
        </a:ln>
      </xdr:spPr>
    </xdr:pic>
    <xdr:clientData/>
  </xdr:twoCellAnchor>
  <xdr:twoCellAnchor editAs="oneCell">
    <xdr:from>
      <xdr:col>1</xdr:col>
      <xdr:colOff>467360</xdr:colOff>
      <xdr:row>30</xdr:row>
      <xdr:rowOff>0</xdr:rowOff>
    </xdr:from>
    <xdr:to>
      <xdr:col>1</xdr:col>
      <xdr:colOff>678180</xdr:colOff>
      <xdr:row>30</xdr:row>
      <xdr:rowOff>843915</xdr:rowOff>
    </xdr:to>
    <xdr:pic>
      <xdr:nvPicPr>
        <xdr:cNvPr id="1001" name="Picture 140" descr="3142418731510196992515"/>
        <xdr:cNvPicPr/>
      </xdr:nvPicPr>
      <xdr:blipFill>
        <a:blip r:embed="rId1"/>
        <a:stretch>
          <a:fillRect/>
        </a:stretch>
      </xdr:blipFill>
      <xdr:spPr>
        <a:xfrm>
          <a:off x="905510" y="39504620"/>
          <a:ext cx="210820" cy="84391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843915</xdr:rowOff>
    </xdr:to>
    <xdr:pic>
      <xdr:nvPicPr>
        <xdr:cNvPr id="1002" name="Picture 140" descr="3142418731510196992515"/>
        <xdr:cNvPicPr/>
      </xdr:nvPicPr>
      <xdr:blipFill>
        <a:blip r:embed="rId1"/>
        <a:stretch>
          <a:fillRect/>
        </a:stretch>
      </xdr:blipFill>
      <xdr:spPr>
        <a:xfrm>
          <a:off x="905510" y="39504620"/>
          <a:ext cx="14605" cy="84391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843915</xdr:rowOff>
    </xdr:to>
    <xdr:pic>
      <xdr:nvPicPr>
        <xdr:cNvPr id="1003" name="Picture 140" descr="3142418731510196992515"/>
        <xdr:cNvPicPr/>
      </xdr:nvPicPr>
      <xdr:blipFill>
        <a:blip r:embed="rId1"/>
        <a:stretch>
          <a:fillRect/>
        </a:stretch>
      </xdr:blipFill>
      <xdr:spPr>
        <a:xfrm>
          <a:off x="905510" y="39504620"/>
          <a:ext cx="14605" cy="84391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843915</xdr:rowOff>
    </xdr:to>
    <xdr:pic>
      <xdr:nvPicPr>
        <xdr:cNvPr id="1004" name="Picture 140" descr="3142418731510196992515"/>
        <xdr:cNvPicPr/>
      </xdr:nvPicPr>
      <xdr:blipFill>
        <a:blip r:embed="rId1"/>
        <a:stretch>
          <a:fillRect/>
        </a:stretch>
      </xdr:blipFill>
      <xdr:spPr>
        <a:xfrm>
          <a:off x="905510" y="39504620"/>
          <a:ext cx="14605" cy="84391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843915</xdr:rowOff>
    </xdr:to>
    <xdr:pic>
      <xdr:nvPicPr>
        <xdr:cNvPr id="1005" name="Picture 140" descr="3142418731510196992515"/>
        <xdr:cNvPicPr/>
      </xdr:nvPicPr>
      <xdr:blipFill>
        <a:blip r:embed="rId1"/>
        <a:stretch>
          <a:fillRect/>
        </a:stretch>
      </xdr:blipFill>
      <xdr:spPr>
        <a:xfrm>
          <a:off x="905510" y="39504620"/>
          <a:ext cx="14605" cy="84391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843915</xdr:rowOff>
    </xdr:to>
    <xdr:pic>
      <xdr:nvPicPr>
        <xdr:cNvPr id="1006" name="Picture 140" descr="3142418731510196992515"/>
        <xdr:cNvPicPr/>
      </xdr:nvPicPr>
      <xdr:blipFill>
        <a:blip r:embed="rId1"/>
        <a:stretch>
          <a:fillRect/>
        </a:stretch>
      </xdr:blipFill>
      <xdr:spPr>
        <a:xfrm>
          <a:off x="905510" y="39504620"/>
          <a:ext cx="14605" cy="843915"/>
        </a:xfrm>
        <a:prstGeom prst="rect">
          <a:avLst/>
        </a:prstGeom>
        <a:noFill/>
        <a:ln w="9525">
          <a:noFill/>
        </a:ln>
      </xdr:spPr>
    </xdr:pic>
    <xdr:clientData/>
  </xdr:twoCellAnchor>
  <xdr:twoCellAnchor editAs="oneCell">
    <xdr:from>
      <xdr:col>1</xdr:col>
      <xdr:colOff>467360</xdr:colOff>
      <xdr:row>30</xdr:row>
      <xdr:rowOff>0</xdr:rowOff>
    </xdr:from>
    <xdr:to>
      <xdr:col>1</xdr:col>
      <xdr:colOff>678180</xdr:colOff>
      <xdr:row>30</xdr:row>
      <xdr:rowOff>1014095</xdr:rowOff>
    </xdr:to>
    <xdr:pic>
      <xdr:nvPicPr>
        <xdr:cNvPr id="1007" name="Picture 140" descr="3142418731510196992515"/>
        <xdr:cNvPicPr/>
      </xdr:nvPicPr>
      <xdr:blipFill>
        <a:blip r:embed="rId1"/>
        <a:stretch>
          <a:fillRect/>
        </a:stretch>
      </xdr:blipFill>
      <xdr:spPr>
        <a:xfrm>
          <a:off x="905510" y="39504620"/>
          <a:ext cx="210820" cy="1014095"/>
        </a:xfrm>
        <a:prstGeom prst="rect">
          <a:avLst/>
        </a:prstGeom>
        <a:noFill/>
        <a:ln w="9525">
          <a:noFill/>
        </a:ln>
      </xdr:spPr>
    </xdr:pic>
    <xdr:clientData/>
  </xdr:twoCellAnchor>
  <xdr:twoCellAnchor editAs="oneCell">
    <xdr:from>
      <xdr:col>1</xdr:col>
      <xdr:colOff>467360</xdr:colOff>
      <xdr:row>30</xdr:row>
      <xdr:rowOff>0</xdr:rowOff>
    </xdr:from>
    <xdr:to>
      <xdr:col>1</xdr:col>
      <xdr:colOff>678180</xdr:colOff>
      <xdr:row>30</xdr:row>
      <xdr:rowOff>1014095</xdr:rowOff>
    </xdr:to>
    <xdr:pic>
      <xdr:nvPicPr>
        <xdr:cNvPr id="1008" name="Picture 140" descr="3142418731510196992515"/>
        <xdr:cNvPicPr/>
      </xdr:nvPicPr>
      <xdr:blipFill>
        <a:blip r:embed="rId1"/>
        <a:stretch>
          <a:fillRect/>
        </a:stretch>
      </xdr:blipFill>
      <xdr:spPr>
        <a:xfrm>
          <a:off x="905510" y="39504620"/>
          <a:ext cx="210820" cy="101409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1014095</xdr:rowOff>
    </xdr:to>
    <xdr:pic>
      <xdr:nvPicPr>
        <xdr:cNvPr id="1009" name="Picture 140" descr="3142418731510196992515"/>
        <xdr:cNvPicPr/>
      </xdr:nvPicPr>
      <xdr:blipFill>
        <a:blip r:embed="rId1"/>
        <a:stretch>
          <a:fillRect/>
        </a:stretch>
      </xdr:blipFill>
      <xdr:spPr>
        <a:xfrm>
          <a:off x="905510" y="39504620"/>
          <a:ext cx="14605" cy="101409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1014095</xdr:rowOff>
    </xdr:to>
    <xdr:pic>
      <xdr:nvPicPr>
        <xdr:cNvPr id="1010" name="Picture 140" descr="3142418731510196992515"/>
        <xdr:cNvPicPr/>
      </xdr:nvPicPr>
      <xdr:blipFill>
        <a:blip r:embed="rId1"/>
        <a:stretch>
          <a:fillRect/>
        </a:stretch>
      </xdr:blipFill>
      <xdr:spPr>
        <a:xfrm>
          <a:off x="905510" y="39504620"/>
          <a:ext cx="14605" cy="101409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1014095</xdr:rowOff>
    </xdr:to>
    <xdr:pic>
      <xdr:nvPicPr>
        <xdr:cNvPr id="1011" name="Picture 140" descr="3142418731510196992515"/>
        <xdr:cNvPicPr/>
      </xdr:nvPicPr>
      <xdr:blipFill>
        <a:blip r:embed="rId1"/>
        <a:stretch>
          <a:fillRect/>
        </a:stretch>
      </xdr:blipFill>
      <xdr:spPr>
        <a:xfrm>
          <a:off x="905510" y="39504620"/>
          <a:ext cx="14605" cy="101409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1014095</xdr:rowOff>
    </xdr:to>
    <xdr:pic>
      <xdr:nvPicPr>
        <xdr:cNvPr id="1012" name="Picture 140" descr="3142418731510196992515"/>
        <xdr:cNvPicPr/>
      </xdr:nvPicPr>
      <xdr:blipFill>
        <a:blip r:embed="rId1"/>
        <a:stretch>
          <a:fillRect/>
        </a:stretch>
      </xdr:blipFill>
      <xdr:spPr>
        <a:xfrm>
          <a:off x="905510" y="39504620"/>
          <a:ext cx="14605" cy="101409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1014095</xdr:rowOff>
    </xdr:to>
    <xdr:pic>
      <xdr:nvPicPr>
        <xdr:cNvPr id="1013" name="Picture 140" descr="3142418731510196992515"/>
        <xdr:cNvPicPr/>
      </xdr:nvPicPr>
      <xdr:blipFill>
        <a:blip r:embed="rId1"/>
        <a:stretch>
          <a:fillRect/>
        </a:stretch>
      </xdr:blipFill>
      <xdr:spPr>
        <a:xfrm>
          <a:off x="905510" y="39504620"/>
          <a:ext cx="14605" cy="1014095"/>
        </a:xfrm>
        <a:prstGeom prst="rect">
          <a:avLst/>
        </a:prstGeom>
        <a:noFill/>
        <a:ln w="9525">
          <a:noFill/>
        </a:ln>
      </xdr:spPr>
    </xdr:pic>
    <xdr:clientData/>
  </xdr:twoCellAnchor>
  <xdr:twoCellAnchor editAs="oneCell">
    <xdr:from>
      <xdr:col>1</xdr:col>
      <xdr:colOff>467360</xdr:colOff>
      <xdr:row>30</xdr:row>
      <xdr:rowOff>0</xdr:rowOff>
    </xdr:from>
    <xdr:to>
      <xdr:col>1</xdr:col>
      <xdr:colOff>678180</xdr:colOff>
      <xdr:row>30</xdr:row>
      <xdr:rowOff>843915</xdr:rowOff>
    </xdr:to>
    <xdr:pic>
      <xdr:nvPicPr>
        <xdr:cNvPr id="1014" name="Picture 140" descr="3142418731510196992515"/>
        <xdr:cNvPicPr/>
      </xdr:nvPicPr>
      <xdr:blipFill>
        <a:blip r:embed="rId1"/>
        <a:stretch>
          <a:fillRect/>
        </a:stretch>
      </xdr:blipFill>
      <xdr:spPr>
        <a:xfrm>
          <a:off x="905510" y="39504620"/>
          <a:ext cx="210820" cy="843915"/>
        </a:xfrm>
        <a:prstGeom prst="rect">
          <a:avLst/>
        </a:prstGeom>
        <a:noFill/>
        <a:ln w="9525">
          <a:noFill/>
        </a:ln>
      </xdr:spPr>
    </xdr:pic>
    <xdr:clientData/>
  </xdr:twoCellAnchor>
  <xdr:twoCellAnchor editAs="oneCell">
    <xdr:from>
      <xdr:col>1</xdr:col>
      <xdr:colOff>467360</xdr:colOff>
      <xdr:row>30</xdr:row>
      <xdr:rowOff>0</xdr:rowOff>
    </xdr:from>
    <xdr:to>
      <xdr:col>1</xdr:col>
      <xdr:colOff>678180</xdr:colOff>
      <xdr:row>30</xdr:row>
      <xdr:rowOff>843915</xdr:rowOff>
    </xdr:to>
    <xdr:pic>
      <xdr:nvPicPr>
        <xdr:cNvPr id="1015" name="Picture 140" descr="3142418731510196992515"/>
        <xdr:cNvPicPr/>
      </xdr:nvPicPr>
      <xdr:blipFill>
        <a:blip r:embed="rId1"/>
        <a:stretch>
          <a:fillRect/>
        </a:stretch>
      </xdr:blipFill>
      <xdr:spPr>
        <a:xfrm>
          <a:off x="905510" y="39504620"/>
          <a:ext cx="210820" cy="84391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843915</xdr:rowOff>
    </xdr:to>
    <xdr:pic>
      <xdr:nvPicPr>
        <xdr:cNvPr id="1016" name="Picture 140" descr="3142418731510196992515"/>
        <xdr:cNvPicPr/>
      </xdr:nvPicPr>
      <xdr:blipFill>
        <a:blip r:embed="rId1"/>
        <a:stretch>
          <a:fillRect/>
        </a:stretch>
      </xdr:blipFill>
      <xdr:spPr>
        <a:xfrm>
          <a:off x="905510" y="39504620"/>
          <a:ext cx="14605" cy="84391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843915</xdr:rowOff>
    </xdr:to>
    <xdr:pic>
      <xdr:nvPicPr>
        <xdr:cNvPr id="1017" name="Picture 140" descr="3142418731510196992515"/>
        <xdr:cNvPicPr/>
      </xdr:nvPicPr>
      <xdr:blipFill>
        <a:blip r:embed="rId1"/>
        <a:stretch>
          <a:fillRect/>
        </a:stretch>
      </xdr:blipFill>
      <xdr:spPr>
        <a:xfrm>
          <a:off x="905510" y="39504620"/>
          <a:ext cx="14605" cy="84391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843915</xdr:rowOff>
    </xdr:to>
    <xdr:pic>
      <xdr:nvPicPr>
        <xdr:cNvPr id="1018" name="Picture 140" descr="3142418731510196992515"/>
        <xdr:cNvPicPr/>
      </xdr:nvPicPr>
      <xdr:blipFill>
        <a:blip r:embed="rId1"/>
        <a:stretch>
          <a:fillRect/>
        </a:stretch>
      </xdr:blipFill>
      <xdr:spPr>
        <a:xfrm>
          <a:off x="905510" y="39504620"/>
          <a:ext cx="14605" cy="84391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843915</xdr:rowOff>
    </xdr:to>
    <xdr:pic>
      <xdr:nvPicPr>
        <xdr:cNvPr id="1019" name="Picture 140" descr="3142418731510196992515"/>
        <xdr:cNvPicPr/>
      </xdr:nvPicPr>
      <xdr:blipFill>
        <a:blip r:embed="rId1"/>
        <a:stretch>
          <a:fillRect/>
        </a:stretch>
      </xdr:blipFill>
      <xdr:spPr>
        <a:xfrm>
          <a:off x="905510" y="39504620"/>
          <a:ext cx="14605" cy="84391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843915</xdr:rowOff>
    </xdr:to>
    <xdr:pic>
      <xdr:nvPicPr>
        <xdr:cNvPr id="1020" name="Picture 140" descr="3142418731510196992515"/>
        <xdr:cNvPicPr/>
      </xdr:nvPicPr>
      <xdr:blipFill>
        <a:blip r:embed="rId1"/>
        <a:stretch>
          <a:fillRect/>
        </a:stretch>
      </xdr:blipFill>
      <xdr:spPr>
        <a:xfrm>
          <a:off x="905510" y="39504620"/>
          <a:ext cx="14605" cy="843915"/>
        </a:xfrm>
        <a:prstGeom prst="rect">
          <a:avLst/>
        </a:prstGeom>
        <a:noFill/>
        <a:ln w="9525">
          <a:noFill/>
        </a:ln>
      </xdr:spPr>
    </xdr:pic>
    <xdr:clientData/>
  </xdr:twoCellAnchor>
  <xdr:twoCellAnchor editAs="oneCell">
    <xdr:from>
      <xdr:col>1</xdr:col>
      <xdr:colOff>467360</xdr:colOff>
      <xdr:row>30</xdr:row>
      <xdr:rowOff>0</xdr:rowOff>
    </xdr:from>
    <xdr:to>
      <xdr:col>1</xdr:col>
      <xdr:colOff>678180</xdr:colOff>
      <xdr:row>30</xdr:row>
      <xdr:rowOff>1014095</xdr:rowOff>
    </xdr:to>
    <xdr:pic>
      <xdr:nvPicPr>
        <xdr:cNvPr id="1021" name="Picture 140" descr="3142418731510196992515"/>
        <xdr:cNvPicPr/>
      </xdr:nvPicPr>
      <xdr:blipFill>
        <a:blip r:embed="rId1"/>
        <a:stretch>
          <a:fillRect/>
        </a:stretch>
      </xdr:blipFill>
      <xdr:spPr>
        <a:xfrm>
          <a:off x="905510" y="39504620"/>
          <a:ext cx="210820" cy="1014095"/>
        </a:xfrm>
        <a:prstGeom prst="rect">
          <a:avLst/>
        </a:prstGeom>
        <a:noFill/>
        <a:ln w="9525">
          <a:noFill/>
        </a:ln>
      </xdr:spPr>
    </xdr:pic>
    <xdr:clientData/>
  </xdr:twoCellAnchor>
  <xdr:twoCellAnchor editAs="oneCell">
    <xdr:from>
      <xdr:col>1</xdr:col>
      <xdr:colOff>457835</xdr:colOff>
      <xdr:row>30</xdr:row>
      <xdr:rowOff>0</xdr:rowOff>
    </xdr:from>
    <xdr:to>
      <xdr:col>1</xdr:col>
      <xdr:colOff>668655</xdr:colOff>
      <xdr:row>30</xdr:row>
      <xdr:rowOff>1014095</xdr:rowOff>
    </xdr:to>
    <xdr:pic>
      <xdr:nvPicPr>
        <xdr:cNvPr id="1022" name="Picture 140" descr="3142418731510196992515"/>
        <xdr:cNvPicPr/>
      </xdr:nvPicPr>
      <xdr:blipFill>
        <a:blip r:embed="rId1"/>
        <a:stretch>
          <a:fillRect/>
        </a:stretch>
      </xdr:blipFill>
      <xdr:spPr>
        <a:xfrm>
          <a:off x="895985" y="39504620"/>
          <a:ext cx="210820" cy="101409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1014095</xdr:rowOff>
    </xdr:to>
    <xdr:pic>
      <xdr:nvPicPr>
        <xdr:cNvPr id="1023" name="Picture 140" descr="3142418731510196992515"/>
        <xdr:cNvPicPr/>
      </xdr:nvPicPr>
      <xdr:blipFill>
        <a:blip r:embed="rId1"/>
        <a:stretch>
          <a:fillRect/>
        </a:stretch>
      </xdr:blipFill>
      <xdr:spPr>
        <a:xfrm>
          <a:off x="905510" y="39504620"/>
          <a:ext cx="14605" cy="101409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1014095</xdr:rowOff>
    </xdr:to>
    <xdr:pic>
      <xdr:nvPicPr>
        <xdr:cNvPr id="1024" name="Picture 140" descr="3142418731510196992515"/>
        <xdr:cNvPicPr/>
      </xdr:nvPicPr>
      <xdr:blipFill>
        <a:blip r:embed="rId1"/>
        <a:stretch>
          <a:fillRect/>
        </a:stretch>
      </xdr:blipFill>
      <xdr:spPr>
        <a:xfrm>
          <a:off x="905510" y="39504620"/>
          <a:ext cx="14605" cy="101409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1014095</xdr:rowOff>
    </xdr:to>
    <xdr:pic>
      <xdr:nvPicPr>
        <xdr:cNvPr id="1025" name="Picture 140" descr="3142418731510196992515"/>
        <xdr:cNvPicPr/>
      </xdr:nvPicPr>
      <xdr:blipFill>
        <a:blip r:embed="rId1"/>
        <a:stretch>
          <a:fillRect/>
        </a:stretch>
      </xdr:blipFill>
      <xdr:spPr>
        <a:xfrm>
          <a:off x="905510" y="39504620"/>
          <a:ext cx="14605" cy="101409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1014095</xdr:rowOff>
    </xdr:to>
    <xdr:pic>
      <xdr:nvPicPr>
        <xdr:cNvPr id="1026" name="Picture 140" descr="3142418731510196992515"/>
        <xdr:cNvPicPr/>
      </xdr:nvPicPr>
      <xdr:blipFill>
        <a:blip r:embed="rId1"/>
        <a:stretch>
          <a:fillRect/>
        </a:stretch>
      </xdr:blipFill>
      <xdr:spPr>
        <a:xfrm>
          <a:off x="905510" y="39504620"/>
          <a:ext cx="14605" cy="1014095"/>
        </a:xfrm>
        <a:prstGeom prst="rect">
          <a:avLst/>
        </a:prstGeom>
        <a:noFill/>
        <a:ln w="9525">
          <a:noFill/>
        </a:ln>
      </xdr:spPr>
    </xdr:pic>
    <xdr:clientData/>
  </xdr:twoCellAnchor>
  <xdr:twoCellAnchor editAs="oneCell">
    <xdr:from>
      <xdr:col>1</xdr:col>
      <xdr:colOff>467360</xdr:colOff>
      <xdr:row>30</xdr:row>
      <xdr:rowOff>0</xdr:rowOff>
    </xdr:from>
    <xdr:to>
      <xdr:col>1</xdr:col>
      <xdr:colOff>481965</xdr:colOff>
      <xdr:row>30</xdr:row>
      <xdr:rowOff>1014095</xdr:rowOff>
    </xdr:to>
    <xdr:pic>
      <xdr:nvPicPr>
        <xdr:cNvPr id="1027" name="Picture 140" descr="3142418731510196992515"/>
        <xdr:cNvPicPr/>
      </xdr:nvPicPr>
      <xdr:blipFill>
        <a:blip r:embed="rId1"/>
        <a:stretch>
          <a:fillRect/>
        </a:stretch>
      </xdr:blipFill>
      <xdr:spPr>
        <a:xfrm>
          <a:off x="905510" y="39504620"/>
          <a:ext cx="14605" cy="1014095"/>
        </a:xfrm>
        <a:prstGeom prst="rect">
          <a:avLst/>
        </a:prstGeom>
        <a:noFill/>
        <a:ln w="9525">
          <a:noFill/>
        </a:ln>
      </xdr:spPr>
    </xdr:pic>
    <xdr:clientData/>
  </xdr:twoCellAnchor>
  <xdr:twoCellAnchor editAs="oneCell">
    <xdr:from>
      <xdr:col>1</xdr:col>
      <xdr:colOff>514350</xdr:colOff>
      <xdr:row>30</xdr:row>
      <xdr:rowOff>0</xdr:rowOff>
    </xdr:from>
    <xdr:to>
      <xdr:col>1</xdr:col>
      <xdr:colOff>725170</xdr:colOff>
      <xdr:row>30</xdr:row>
      <xdr:rowOff>1014095</xdr:rowOff>
    </xdr:to>
    <xdr:pic>
      <xdr:nvPicPr>
        <xdr:cNvPr id="1028" name="Picture 140" descr="3142418731510196992515"/>
        <xdr:cNvPicPr/>
      </xdr:nvPicPr>
      <xdr:blipFill>
        <a:blip r:embed="rId1"/>
        <a:stretch>
          <a:fillRect/>
        </a:stretch>
      </xdr:blipFill>
      <xdr:spPr>
        <a:xfrm>
          <a:off x="952500" y="39504620"/>
          <a:ext cx="210820" cy="1014095"/>
        </a:xfrm>
        <a:prstGeom prst="rect">
          <a:avLst/>
        </a:prstGeom>
        <a:noFill/>
        <a:ln w="9525">
          <a:noFill/>
        </a:ln>
      </xdr:spPr>
    </xdr:pic>
    <xdr:clientData/>
  </xdr:twoCellAnchor>
  <xdr:twoCellAnchor editAs="oneCell">
    <xdr:from>
      <xdr:col>0</xdr:col>
      <xdr:colOff>438150</xdr:colOff>
      <xdr:row>30</xdr:row>
      <xdr:rowOff>0</xdr:rowOff>
    </xdr:from>
    <xdr:to>
      <xdr:col>1</xdr:col>
      <xdr:colOff>210820</xdr:colOff>
      <xdr:row>30</xdr:row>
      <xdr:rowOff>1014095</xdr:rowOff>
    </xdr:to>
    <xdr:pic>
      <xdr:nvPicPr>
        <xdr:cNvPr id="1029" name="Picture 140" descr="3142418731510196992515"/>
        <xdr:cNvPicPr/>
      </xdr:nvPicPr>
      <xdr:blipFill>
        <a:blip r:embed="rId1"/>
        <a:stretch>
          <a:fillRect/>
        </a:stretch>
      </xdr:blipFill>
      <xdr:spPr>
        <a:xfrm>
          <a:off x="438150" y="39504620"/>
          <a:ext cx="210820" cy="1014095"/>
        </a:xfrm>
        <a:prstGeom prst="rect">
          <a:avLst/>
        </a:prstGeom>
        <a:noFill/>
        <a:ln w="9525">
          <a:noFill/>
        </a:ln>
      </xdr:spPr>
    </xdr:pic>
    <xdr:clientData/>
  </xdr:twoCellAnchor>
  <xdr:twoCellAnchor editAs="oneCell">
    <xdr:from>
      <xdr:col>0</xdr:col>
      <xdr:colOff>438150</xdr:colOff>
      <xdr:row>30</xdr:row>
      <xdr:rowOff>0</xdr:rowOff>
    </xdr:from>
    <xdr:to>
      <xdr:col>1</xdr:col>
      <xdr:colOff>210820</xdr:colOff>
      <xdr:row>30</xdr:row>
      <xdr:rowOff>1014095</xdr:rowOff>
    </xdr:to>
    <xdr:pic>
      <xdr:nvPicPr>
        <xdr:cNvPr id="1030" name="Picture 140" descr="3142418731510196992515"/>
        <xdr:cNvPicPr/>
      </xdr:nvPicPr>
      <xdr:blipFill>
        <a:blip r:embed="rId1"/>
        <a:stretch>
          <a:fillRect/>
        </a:stretch>
      </xdr:blipFill>
      <xdr:spPr>
        <a:xfrm>
          <a:off x="438150" y="39504620"/>
          <a:ext cx="210820" cy="1014095"/>
        </a:xfrm>
        <a:prstGeom prst="rect">
          <a:avLst/>
        </a:prstGeom>
        <a:noFill/>
        <a:ln w="9525">
          <a:noFill/>
        </a:ln>
      </xdr:spPr>
    </xdr:pic>
    <xdr:clientData/>
  </xdr:twoCellAnchor>
  <xdr:twoCellAnchor editAs="oneCell">
    <xdr:from>
      <xdr:col>0</xdr:col>
      <xdr:colOff>438150</xdr:colOff>
      <xdr:row>30</xdr:row>
      <xdr:rowOff>0</xdr:rowOff>
    </xdr:from>
    <xdr:to>
      <xdr:col>1</xdr:col>
      <xdr:colOff>14605</xdr:colOff>
      <xdr:row>30</xdr:row>
      <xdr:rowOff>1014095</xdr:rowOff>
    </xdr:to>
    <xdr:pic>
      <xdr:nvPicPr>
        <xdr:cNvPr id="1031" name="Picture 140" descr="3142418731510196992515"/>
        <xdr:cNvPicPr/>
      </xdr:nvPicPr>
      <xdr:blipFill>
        <a:blip r:embed="rId1"/>
        <a:stretch>
          <a:fillRect/>
        </a:stretch>
      </xdr:blipFill>
      <xdr:spPr>
        <a:xfrm>
          <a:off x="438150" y="39504620"/>
          <a:ext cx="14605" cy="1014095"/>
        </a:xfrm>
        <a:prstGeom prst="rect">
          <a:avLst/>
        </a:prstGeom>
        <a:noFill/>
        <a:ln w="9525">
          <a:noFill/>
        </a:ln>
      </xdr:spPr>
    </xdr:pic>
    <xdr:clientData/>
  </xdr:twoCellAnchor>
  <xdr:twoCellAnchor editAs="oneCell">
    <xdr:from>
      <xdr:col>0</xdr:col>
      <xdr:colOff>438150</xdr:colOff>
      <xdr:row>30</xdr:row>
      <xdr:rowOff>0</xdr:rowOff>
    </xdr:from>
    <xdr:to>
      <xdr:col>1</xdr:col>
      <xdr:colOff>14605</xdr:colOff>
      <xdr:row>30</xdr:row>
      <xdr:rowOff>1014095</xdr:rowOff>
    </xdr:to>
    <xdr:pic>
      <xdr:nvPicPr>
        <xdr:cNvPr id="1032" name="Picture 140" descr="3142418731510196992515"/>
        <xdr:cNvPicPr/>
      </xdr:nvPicPr>
      <xdr:blipFill>
        <a:blip r:embed="rId1"/>
        <a:stretch>
          <a:fillRect/>
        </a:stretch>
      </xdr:blipFill>
      <xdr:spPr>
        <a:xfrm>
          <a:off x="438150" y="39504620"/>
          <a:ext cx="14605" cy="1014095"/>
        </a:xfrm>
        <a:prstGeom prst="rect">
          <a:avLst/>
        </a:prstGeom>
        <a:noFill/>
        <a:ln w="9525">
          <a:noFill/>
        </a:ln>
      </xdr:spPr>
    </xdr:pic>
    <xdr:clientData/>
  </xdr:twoCellAnchor>
  <xdr:twoCellAnchor editAs="oneCell">
    <xdr:from>
      <xdr:col>0</xdr:col>
      <xdr:colOff>438150</xdr:colOff>
      <xdr:row>30</xdr:row>
      <xdr:rowOff>0</xdr:rowOff>
    </xdr:from>
    <xdr:to>
      <xdr:col>1</xdr:col>
      <xdr:colOff>14605</xdr:colOff>
      <xdr:row>30</xdr:row>
      <xdr:rowOff>1014095</xdr:rowOff>
    </xdr:to>
    <xdr:pic>
      <xdr:nvPicPr>
        <xdr:cNvPr id="1033" name="Picture 140" descr="3142418731510196992515"/>
        <xdr:cNvPicPr/>
      </xdr:nvPicPr>
      <xdr:blipFill>
        <a:blip r:embed="rId1"/>
        <a:stretch>
          <a:fillRect/>
        </a:stretch>
      </xdr:blipFill>
      <xdr:spPr>
        <a:xfrm>
          <a:off x="438150" y="39504620"/>
          <a:ext cx="14605" cy="1014095"/>
        </a:xfrm>
        <a:prstGeom prst="rect">
          <a:avLst/>
        </a:prstGeom>
        <a:noFill/>
        <a:ln w="9525">
          <a:noFill/>
        </a:ln>
      </xdr:spPr>
    </xdr:pic>
    <xdr:clientData/>
  </xdr:twoCellAnchor>
  <xdr:twoCellAnchor editAs="oneCell">
    <xdr:from>
      <xdr:col>0</xdr:col>
      <xdr:colOff>438150</xdr:colOff>
      <xdr:row>30</xdr:row>
      <xdr:rowOff>0</xdr:rowOff>
    </xdr:from>
    <xdr:to>
      <xdr:col>1</xdr:col>
      <xdr:colOff>14605</xdr:colOff>
      <xdr:row>30</xdr:row>
      <xdr:rowOff>1014095</xdr:rowOff>
    </xdr:to>
    <xdr:pic>
      <xdr:nvPicPr>
        <xdr:cNvPr id="1034" name="Picture 140" descr="3142418731510196992515"/>
        <xdr:cNvPicPr/>
      </xdr:nvPicPr>
      <xdr:blipFill>
        <a:blip r:embed="rId1"/>
        <a:stretch>
          <a:fillRect/>
        </a:stretch>
      </xdr:blipFill>
      <xdr:spPr>
        <a:xfrm>
          <a:off x="438150" y="39504620"/>
          <a:ext cx="14605" cy="1014095"/>
        </a:xfrm>
        <a:prstGeom prst="rect">
          <a:avLst/>
        </a:prstGeom>
        <a:noFill/>
        <a:ln w="9525">
          <a:noFill/>
        </a:ln>
      </xdr:spPr>
    </xdr:pic>
    <xdr:clientData/>
  </xdr:twoCellAnchor>
  <xdr:twoCellAnchor editAs="oneCell">
    <xdr:from>
      <xdr:col>0</xdr:col>
      <xdr:colOff>438150</xdr:colOff>
      <xdr:row>30</xdr:row>
      <xdr:rowOff>0</xdr:rowOff>
    </xdr:from>
    <xdr:to>
      <xdr:col>1</xdr:col>
      <xdr:colOff>14605</xdr:colOff>
      <xdr:row>30</xdr:row>
      <xdr:rowOff>1014095</xdr:rowOff>
    </xdr:to>
    <xdr:pic>
      <xdr:nvPicPr>
        <xdr:cNvPr id="1035" name="Picture 140" descr="3142418731510196992515"/>
        <xdr:cNvPicPr/>
      </xdr:nvPicPr>
      <xdr:blipFill>
        <a:blip r:embed="rId1"/>
        <a:stretch>
          <a:fillRect/>
        </a:stretch>
      </xdr:blipFill>
      <xdr:spPr>
        <a:xfrm>
          <a:off x="438150" y="39504620"/>
          <a:ext cx="14605" cy="1014095"/>
        </a:xfrm>
        <a:prstGeom prst="rect">
          <a:avLst/>
        </a:prstGeom>
        <a:noFill/>
        <a:ln w="9525">
          <a:noFill/>
        </a:ln>
      </xdr:spPr>
    </xdr:pic>
    <xdr:clientData/>
  </xdr:twoCellAnchor>
  <xdr:twoCellAnchor editAs="oneCell">
    <xdr:from>
      <xdr:col>0</xdr:col>
      <xdr:colOff>438150</xdr:colOff>
      <xdr:row>30</xdr:row>
      <xdr:rowOff>0</xdr:rowOff>
    </xdr:from>
    <xdr:to>
      <xdr:col>1</xdr:col>
      <xdr:colOff>210820</xdr:colOff>
      <xdr:row>30</xdr:row>
      <xdr:rowOff>1014095</xdr:rowOff>
    </xdr:to>
    <xdr:pic>
      <xdr:nvPicPr>
        <xdr:cNvPr id="1036" name="Picture 140" descr="3142418731510196992515"/>
        <xdr:cNvPicPr/>
      </xdr:nvPicPr>
      <xdr:blipFill>
        <a:blip r:embed="rId1"/>
        <a:stretch>
          <a:fillRect/>
        </a:stretch>
      </xdr:blipFill>
      <xdr:spPr>
        <a:xfrm>
          <a:off x="438150" y="39504620"/>
          <a:ext cx="210820" cy="1014095"/>
        </a:xfrm>
        <a:prstGeom prst="rect">
          <a:avLst/>
        </a:prstGeom>
        <a:noFill/>
        <a:ln w="9525">
          <a:noFill/>
        </a:ln>
      </xdr:spPr>
    </xdr:pic>
    <xdr:clientData/>
  </xdr:twoCellAnchor>
  <xdr:twoCellAnchor editAs="oneCell">
    <xdr:from>
      <xdr:col>0</xdr:col>
      <xdr:colOff>438150</xdr:colOff>
      <xdr:row>30</xdr:row>
      <xdr:rowOff>0</xdr:rowOff>
    </xdr:from>
    <xdr:to>
      <xdr:col>1</xdr:col>
      <xdr:colOff>210820</xdr:colOff>
      <xdr:row>30</xdr:row>
      <xdr:rowOff>1014095</xdr:rowOff>
    </xdr:to>
    <xdr:pic>
      <xdr:nvPicPr>
        <xdr:cNvPr id="1037" name="Picture 140" descr="3142418731510196992515"/>
        <xdr:cNvPicPr/>
      </xdr:nvPicPr>
      <xdr:blipFill>
        <a:blip r:embed="rId1"/>
        <a:stretch>
          <a:fillRect/>
        </a:stretch>
      </xdr:blipFill>
      <xdr:spPr>
        <a:xfrm>
          <a:off x="438150" y="39504620"/>
          <a:ext cx="210820" cy="1014095"/>
        </a:xfrm>
        <a:prstGeom prst="rect">
          <a:avLst/>
        </a:prstGeom>
        <a:noFill/>
        <a:ln w="9525">
          <a:noFill/>
        </a:ln>
      </xdr:spPr>
    </xdr:pic>
    <xdr:clientData/>
  </xdr:twoCellAnchor>
  <xdr:twoCellAnchor editAs="oneCell">
    <xdr:from>
      <xdr:col>0</xdr:col>
      <xdr:colOff>438150</xdr:colOff>
      <xdr:row>30</xdr:row>
      <xdr:rowOff>0</xdr:rowOff>
    </xdr:from>
    <xdr:to>
      <xdr:col>1</xdr:col>
      <xdr:colOff>14605</xdr:colOff>
      <xdr:row>30</xdr:row>
      <xdr:rowOff>1014095</xdr:rowOff>
    </xdr:to>
    <xdr:pic>
      <xdr:nvPicPr>
        <xdr:cNvPr id="1038" name="Picture 140" descr="3142418731510196992515"/>
        <xdr:cNvPicPr/>
      </xdr:nvPicPr>
      <xdr:blipFill>
        <a:blip r:embed="rId1"/>
        <a:stretch>
          <a:fillRect/>
        </a:stretch>
      </xdr:blipFill>
      <xdr:spPr>
        <a:xfrm>
          <a:off x="438150" y="39504620"/>
          <a:ext cx="14605" cy="1014095"/>
        </a:xfrm>
        <a:prstGeom prst="rect">
          <a:avLst/>
        </a:prstGeom>
        <a:noFill/>
        <a:ln w="9525">
          <a:noFill/>
        </a:ln>
      </xdr:spPr>
    </xdr:pic>
    <xdr:clientData/>
  </xdr:twoCellAnchor>
  <xdr:twoCellAnchor editAs="oneCell">
    <xdr:from>
      <xdr:col>0</xdr:col>
      <xdr:colOff>438150</xdr:colOff>
      <xdr:row>30</xdr:row>
      <xdr:rowOff>0</xdr:rowOff>
    </xdr:from>
    <xdr:to>
      <xdr:col>1</xdr:col>
      <xdr:colOff>14605</xdr:colOff>
      <xdr:row>30</xdr:row>
      <xdr:rowOff>1014095</xdr:rowOff>
    </xdr:to>
    <xdr:pic>
      <xdr:nvPicPr>
        <xdr:cNvPr id="1039" name="Picture 140" descr="3142418731510196992515"/>
        <xdr:cNvPicPr/>
      </xdr:nvPicPr>
      <xdr:blipFill>
        <a:blip r:embed="rId1"/>
        <a:stretch>
          <a:fillRect/>
        </a:stretch>
      </xdr:blipFill>
      <xdr:spPr>
        <a:xfrm>
          <a:off x="438150" y="39504620"/>
          <a:ext cx="14605" cy="1014095"/>
        </a:xfrm>
        <a:prstGeom prst="rect">
          <a:avLst/>
        </a:prstGeom>
        <a:noFill/>
        <a:ln w="9525">
          <a:noFill/>
        </a:ln>
      </xdr:spPr>
    </xdr:pic>
    <xdr:clientData/>
  </xdr:twoCellAnchor>
  <xdr:twoCellAnchor editAs="oneCell">
    <xdr:from>
      <xdr:col>0</xdr:col>
      <xdr:colOff>438150</xdr:colOff>
      <xdr:row>30</xdr:row>
      <xdr:rowOff>0</xdr:rowOff>
    </xdr:from>
    <xdr:to>
      <xdr:col>1</xdr:col>
      <xdr:colOff>14605</xdr:colOff>
      <xdr:row>30</xdr:row>
      <xdr:rowOff>1014095</xdr:rowOff>
    </xdr:to>
    <xdr:pic>
      <xdr:nvPicPr>
        <xdr:cNvPr id="1040" name="Picture 140" descr="3142418731510196992515"/>
        <xdr:cNvPicPr/>
      </xdr:nvPicPr>
      <xdr:blipFill>
        <a:blip r:embed="rId1"/>
        <a:stretch>
          <a:fillRect/>
        </a:stretch>
      </xdr:blipFill>
      <xdr:spPr>
        <a:xfrm>
          <a:off x="438150" y="39504620"/>
          <a:ext cx="14605" cy="1014095"/>
        </a:xfrm>
        <a:prstGeom prst="rect">
          <a:avLst/>
        </a:prstGeom>
        <a:noFill/>
        <a:ln w="9525">
          <a:noFill/>
        </a:ln>
      </xdr:spPr>
    </xdr:pic>
    <xdr:clientData/>
  </xdr:twoCellAnchor>
  <xdr:twoCellAnchor editAs="oneCell">
    <xdr:from>
      <xdr:col>0</xdr:col>
      <xdr:colOff>438150</xdr:colOff>
      <xdr:row>30</xdr:row>
      <xdr:rowOff>0</xdr:rowOff>
    </xdr:from>
    <xdr:to>
      <xdr:col>1</xdr:col>
      <xdr:colOff>14605</xdr:colOff>
      <xdr:row>30</xdr:row>
      <xdr:rowOff>1014095</xdr:rowOff>
    </xdr:to>
    <xdr:pic>
      <xdr:nvPicPr>
        <xdr:cNvPr id="1041" name="Picture 140" descr="3142418731510196992515"/>
        <xdr:cNvPicPr/>
      </xdr:nvPicPr>
      <xdr:blipFill>
        <a:blip r:embed="rId1"/>
        <a:stretch>
          <a:fillRect/>
        </a:stretch>
      </xdr:blipFill>
      <xdr:spPr>
        <a:xfrm>
          <a:off x="438150" y="39504620"/>
          <a:ext cx="14605" cy="1014095"/>
        </a:xfrm>
        <a:prstGeom prst="rect">
          <a:avLst/>
        </a:prstGeom>
        <a:noFill/>
        <a:ln w="9525">
          <a:noFill/>
        </a:ln>
      </xdr:spPr>
    </xdr:pic>
    <xdr:clientData/>
  </xdr:twoCellAnchor>
  <xdr:twoCellAnchor editAs="oneCell">
    <xdr:from>
      <xdr:col>0</xdr:col>
      <xdr:colOff>438150</xdr:colOff>
      <xdr:row>30</xdr:row>
      <xdr:rowOff>0</xdr:rowOff>
    </xdr:from>
    <xdr:to>
      <xdr:col>1</xdr:col>
      <xdr:colOff>14605</xdr:colOff>
      <xdr:row>30</xdr:row>
      <xdr:rowOff>1014095</xdr:rowOff>
    </xdr:to>
    <xdr:pic>
      <xdr:nvPicPr>
        <xdr:cNvPr id="1042" name="Picture 140" descr="3142418731510196992515"/>
        <xdr:cNvPicPr/>
      </xdr:nvPicPr>
      <xdr:blipFill>
        <a:blip r:embed="rId1"/>
        <a:stretch>
          <a:fillRect/>
        </a:stretch>
      </xdr:blipFill>
      <xdr:spPr>
        <a:xfrm>
          <a:off x="438150" y="39504620"/>
          <a:ext cx="14605" cy="1014095"/>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841375</xdr:rowOff>
    </xdr:to>
    <xdr:pic>
      <xdr:nvPicPr>
        <xdr:cNvPr id="1043" name="Picture 140" descr="3142418731510196992515"/>
        <xdr:cNvPicPr/>
      </xdr:nvPicPr>
      <xdr:blipFill>
        <a:blip r:embed="rId1"/>
        <a:stretch>
          <a:fillRect/>
        </a:stretch>
      </xdr:blipFill>
      <xdr:spPr>
        <a:xfrm>
          <a:off x="904875" y="37231320"/>
          <a:ext cx="211455" cy="841375"/>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841375</xdr:rowOff>
    </xdr:to>
    <xdr:pic>
      <xdr:nvPicPr>
        <xdr:cNvPr id="1044" name="Picture 140" descr="3142418731510196992515"/>
        <xdr:cNvPicPr/>
      </xdr:nvPicPr>
      <xdr:blipFill>
        <a:blip r:embed="rId1"/>
        <a:stretch>
          <a:fillRect/>
        </a:stretch>
      </xdr:blipFill>
      <xdr:spPr>
        <a:xfrm>
          <a:off x="904875" y="37231320"/>
          <a:ext cx="211455" cy="841375"/>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841375</xdr:rowOff>
    </xdr:to>
    <xdr:pic>
      <xdr:nvPicPr>
        <xdr:cNvPr id="1045" name="Picture 140" descr="3142418731510196992515"/>
        <xdr:cNvPicPr/>
      </xdr:nvPicPr>
      <xdr:blipFill>
        <a:blip r:embed="rId1"/>
        <a:stretch>
          <a:fillRect/>
        </a:stretch>
      </xdr:blipFill>
      <xdr:spPr>
        <a:xfrm>
          <a:off x="904875" y="37231320"/>
          <a:ext cx="14605" cy="841375"/>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841375</xdr:rowOff>
    </xdr:to>
    <xdr:pic>
      <xdr:nvPicPr>
        <xdr:cNvPr id="1046" name="Picture 140" descr="3142418731510196992515"/>
        <xdr:cNvPicPr/>
      </xdr:nvPicPr>
      <xdr:blipFill>
        <a:blip r:embed="rId1"/>
        <a:stretch>
          <a:fillRect/>
        </a:stretch>
      </xdr:blipFill>
      <xdr:spPr>
        <a:xfrm>
          <a:off x="904875" y="37231320"/>
          <a:ext cx="14605" cy="841375"/>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841375</xdr:rowOff>
    </xdr:to>
    <xdr:pic>
      <xdr:nvPicPr>
        <xdr:cNvPr id="1047" name="Picture 140" descr="3142418731510196992515"/>
        <xdr:cNvPicPr/>
      </xdr:nvPicPr>
      <xdr:blipFill>
        <a:blip r:embed="rId1"/>
        <a:stretch>
          <a:fillRect/>
        </a:stretch>
      </xdr:blipFill>
      <xdr:spPr>
        <a:xfrm>
          <a:off x="904875" y="37231320"/>
          <a:ext cx="14605" cy="841375"/>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841375</xdr:rowOff>
    </xdr:to>
    <xdr:pic>
      <xdr:nvPicPr>
        <xdr:cNvPr id="1048" name="Picture 140" descr="3142418731510196992515"/>
        <xdr:cNvPicPr/>
      </xdr:nvPicPr>
      <xdr:blipFill>
        <a:blip r:embed="rId1"/>
        <a:stretch>
          <a:fillRect/>
        </a:stretch>
      </xdr:blipFill>
      <xdr:spPr>
        <a:xfrm>
          <a:off x="904875" y="37231320"/>
          <a:ext cx="14605" cy="841375"/>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841375</xdr:rowOff>
    </xdr:to>
    <xdr:pic>
      <xdr:nvPicPr>
        <xdr:cNvPr id="1049" name="Picture 140" descr="3142418731510196992515"/>
        <xdr:cNvPicPr/>
      </xdr:nvPicPr>
      <xdr:blipFill>
        <a:blip r:embed="rId1"/>
        <a:stretch>
          <a:fillRect/>
        </a:stretch>
      </xdr:blipFill>
      <xdr:spPr>
        <a:xfrm>
          <a:off x="904875" y="37231320"/>
          <a:ext cx="14605" cy="841375"/>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1009650</xdr:rowOff>
    </xdr:to>
    <xdr:pic>
      <xdr:nvPicPr>
        <xdr:cNvPr id="1050" name="Picture 140" descr="3142418731510196992515"/>
        <xdr:cNvPicPr/>
      </xdr:nvPicPr>
      <xdr:blipFill>
        <a:blip r:embed="rId1"/>
        <a:stretch>
          <a:fillRect/>
        </a:stretch>
      </xdr:blipFill>
      <xdr:spPr>
        <a:xfrm>
          <a:off x="904875" y="37231320"/>
          <a:ext cx="21145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1009650</xdr:rowOff>
    </xdr:to>
    <xdr:pic>
      <xdr:nvPicPr>
        <xdr:cNvPr id="1051" name="Picture 140" descr="3142418731510196992515"/>
        <xdr:cNvPicPr/>
      </xdr:nvPicPr>
      <xdr:blipFill>
        <a:blip r:embed="rId1"/>
        <a:stretch>
          <a:fillRect/>
        </a:stretch>
      </xdr:blipFill>
      <xdr:spPr>
        <a:xfrm>
          <a:off x="904875" y="37231320"/>
          <a:ext cx="21145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1009650</xdr:rowOff>
    </xdr:to>
    <xdr:pic>
      <xdr:nvPicPr>
        <xdr:cNvPr id="1052" name="Picture 140" descr="3142418731510196992515"/>
        <xdr:cNvPicPr/>
      </xdr:nvPicPr>
      <xdr:blipFill>
        <a:blip r:embed="rId1"/>
        <a:stretch>
          <a:fillRect/>
        </a:stretch>
      </xdr:blipFill>
      <xdr:spPr>
        <a:xfrm>
          <a:off x="904875" y="37231320"/>
          <a:ext cx="1460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1009650</xdr:rowOff>
    </xdr:to>
    <xdr:pic>
      <xdr:nvPicPr>
        <xdr:cNvPr id="1053" name="Picture 140" descr="3142418731510196992515"/>
        <xdr:cNvPicPr/>
      </xdr:nvPicPr>
      <xdr:blipFill>
        <a:blip r:embed="rId1"/>
        <a:stretch>
          <a:fillRect/>
        </a:stretch>
      </xdr:blipFill>
      <xdr:spPr>
        <a:xfrm>
          <a:off x="904875" y="37231320"/>
          <a:ext cx="1460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1009650</xdr:rowOff>
    </xdr:to>
    <xdr:pic>
      <xdr:nvPicPr>
        <xdr:cNvPr id="1054" name="Picture 140" descr="3142418731510196992515"/>
        <xdr:cNvPicPr/>
      </xdr:nvPicPr>
      <xdr:blipFill>
        <a:blip r:embed="rId1"/>
        <a:stretch>
          <a:fillRect/>
        </a:stretch>
      </xdr:blipFill>
      <xdr:spPr>
        <a:xfrm>
          <a:off x="904875" y="37231320"/>
          <a:ext cx="1460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1009650</xdr:rowOff>
    </xdr:to>
    <xdr:pic>
      <xdr:nvPicPr>
        <xdr:cNvPr id="1055" name="Picture 140" descr="3142418731510196992515"/>
        <xdr:cNvPicPr/>
      </xdr:nvPicPr>
      <xdr:blipFill>
        <a:blip r:embed="rId1"/>
        <a:stretch>
          <a:fillRect/>
        </a:stretch>
      </xdr:blipFill>
      <xdr:spPr>
        <a:xfrm>
          <a:off x="904875" y="37231320"/>
          <a:ext cx="1460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1009650</xdr:rowOff>
    </xdr:to>
    <xdr:pic>
      <xdr:nvPicPr>
        <xdr:cNvPr id="1056" name="Picture 140" descr="3142418731510196992515"/>
        <xdr:cNvPicPr/>
      </xdr:nvPicPr>
      <xdr:blipFill>
        <a:blip r:embed="rId1"/>
        <a:stretch>
          <a:fillRect/>
        </a:stretch>
      </xdr:blipFill>
      <xdr:spPr>
        <a:xfrm>
          <a:off x="904875" y="37231320"/>
          <a:ext cx="1460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841375</xdr:rowOff>
    </xdr:to>
    <xdr:pic>
      <xdr:nvPicPr>
        <xdr:cNvPr id="1057" name="Picture 140" descr="3142418731510196992515"/>
        <xdr:cNvPicPr/>
      </xdr:nvPicPr>
      <xdr:blipFill>
        <a:blip r:embed="rId1"/>
        <a:stretch>
          <a:fillRect/>
        </a:stretch>
      </xdr:blipFill>
      <xdr:spPr>
        <a:xfrm>
          <a:off x="904875" y="37231320"/>
          <a:ext cx="211455" cy="841375"/>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841375</xdr:rowOff>
    </xdr:to>
    <xdr:pic>
      <xdr:nvPicPr>
        <xdr:cNvPr id="1058" name="Picture 140" descr="3142418731510196992515"/>
        <xdr:cNvPicPr/>
      </xdr:nvPicPr>
      <xdr:blipFill>
        <a:blip r:embed="rId1"/>
        <a:stretch>
          <a:fillRect/>
        </a:stretch>
      </xdr:blipFill>
      <xdr:spPr>
        <a:xfrm>
          <a:off x="904875" y="37231320"/>
          <a:ext cx="211455" cy="841375"/>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841375</xdr:rowOff>
    </xdr:to>
    <xdr:pic>
      <xdr:nvPicPr>
        <xdr:cNvPr id="1059" name="Picture 140" descr="3142418731510196992515"/>
        <xdr:cNvPicPr/>
      </xdr:nvPicPr>
      <xdr:blipFill>
        <a:blip r:embed="rId1"/>
        <a:stretch>
          <a:fillRect/>
        </a:stretch>
      </xdr:blipFill>
      <xdr:spPr>
        <a:xfrm>
          <a:off x="904875" y="37231320"/>
          <a:ext cx="14605" cy="841375"/>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841375</xdr:rowOff>
    </xdr:to>
    <xdr:pic>
      <xdr:nvPicPr>
        <xdr:cNvPr id="1060" name="Picture 140" descr="3142418731510196992515"/>
        <xdr:cNvPicPr/>
      </xdr:nvPicPr>
      <xdr:blipFill>
        <a:blip r:embed="rId1"/>
        <a:stretch>
          <a:fillRect/>
        </a:stretch>
      </xdr:blipFill>
      <xdr:spPr>
        <a:xfrm>
          <a:off x="904875" y="37231320"/>
          <a:ext cx="14605" cy="841375"/>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841375</xdr:rowOff>
    </xdr:to>
    <xdr:pic>
      <xdr:nvPicPr>
        <xdr:cNvPr id="1061" name="Picture 140" descr="3142418731510196992515"/>
        <xdr:cNvPicPr/>
      </xdr:nvPicPr>
      <xdr:blipFill>
        <a:blip r:embed="rId1"/>
        <a:stretch>
          <a:fillRect/>
        </a:stretch>
      </xdr:blipFill>
      <xdr:spPr>
        <a:xfrm>
          <a:off x="904875" y="37231320"/>
          <a:ext cx="14605" cy="841375"/>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841375</xdr:rowOff>
    </xdr:to>
    <xdr:pic>
      <xdr:nvPicPr>
        <xdr:cNvPr id="1062" name="Picture 140" descr="3142418731510196992515"/>
        <xdr:cNvPicPr/>
      </xdr:nvPicPr>
      <xdr:blipFill>
        <a:blip r:embed="rId1"/>
        <a:stretch>
          <a:fillRect/>
        </a:stretch>
      </xdr:blipFill>
      <xdr:spPr>
        <a:xfrm>
          <a:off x="904875" y="37231320"/>
          <a:ext cx="14605" cy="841375"/>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841375</xdr:rowOff>
    </xdr:to>
    <xdr:pic>
      <xdr:nvPicPr>
        <xdr:cNvPr id="1063" name="Picture 140" descr="3142418731510196992515"/>
        <xdr:cNvPicPr/>
      </xdr:nvPicPr>
      <xdr:blipFill>
        <a:blip r:embed="rId1"/>
        <a:stretch>
          <a:fillRect/>
        </a:stretch>
      </xdr:blipFill>
      <xdr:spPr>
        <a:xfrm>
          <a:off x="904875" y="37231320"/>
          <a:ext cx="14605" cy="841375"/>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1009650</xdr:rowOff>
    </xdr:to>
    <xdr:pic>
      <xdr:nvPicPr>
        <xdr:cNvPr id="1064" name="Picture 140" descr="3142418731510196992515"/>
        <xdr:cNvPicPr/>
      </xdr:nvPicPr>
      <xdr:blipFill>
        <a:blip r:embed="rId1"/>
        <a:stretch>
          <a:fillRect/>
        </a:stretch>
      </xdr:blipFill>
      <xdr:spPr>
        <a:xfrm>
          <a:off x="904875" y="37231320"/>
          <a:ext cx="211455" cy="1009650"/>
        </a:xfrm>
        <a:prstGeom prst="rect">
          <a:avLst/>
        </a:prstGeom>
        <a:noFill/>
        <a:ln w="9525">
          <a:noFill/>
        </a:ln>
      </xdr:spPr>
    </xdr:pic>
    <xdr:clientData/>
  </xdr:twoCellAnchor>
  <xdr:twoCellAnchor editAs="oneCell">
    <xdr:from>
      <xdr:col>1</xdr:col>
      <xdr:colOff>458470</xdr:colOff>
      <xdr:row>29</xdr:row>
      <xdr:rowOff>0</xdr:rowOff>
    </xdr:from>
    <xdr:to>
      <xdr:col>1</xdr:col>
      <xdr:colOff>668655</xdr:colOff>
      <xdr:row>29</xdr:row>
      <xdr:rowOff>1009650</xdr:rowOff>
    </xdr:to>
    <xdr:pic>
      <xdr:nvPicPr>
        <xdr:cNvPr id="1065" name="Picture 140" descr="3142418731510196992515"/>
        <xdr:cNvPicPr/>
      </xdr:nvPicPr>
      <xdr:blipFill>
        <a:blip r:embed="rId1"/>
        <a:stretch>
          <a:fillRect/>
        </a:stretch>
      </xdr:blipFill>
      <xdr:spPr>
        <a:xfrm>
          <a:off x="896620" y="37231320"/>
          <a:ext cx="21018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1009650</xdr:rowOff>
    </xdr:to>
    <xdr:pic>
      <xdr:nvPicPr>
        <xdr:cNvPr id="1066" name="Picture 140" descr="3142418731510196992515"/>
        <xdr:cNvPicPr/>
      </xdr:nvPicPr>
      <xdr:blipFill>
        <a:blip r:embed="rId1"/>
        <a:stretch>
          <a:fillRect/>
        </a:stretch>
      </xdr:blipFill>
      <xdr:spPr>
        <a:xfrm>
          <a:off x="904875" y="37231320"/>
          <a:ext cx="1460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1009650</xdr:rowOff>
    </xdr:to>
    <xdr:pic>
      <xdr:nvPicPr>
        <xdr:cNvPr id="1067" name="Picture 140" descr="3142418731510196992515"/>
        <xdr:cNvPicPr/>
      </xdr:nvPicPr>
      <xdr:blipFill>
        <a:blip r:embed="rId1"/>
        <a:stretch>
          <a:fillRect/>
        </a:stretch>
      </xdr:blipFill>
      <xdr:spPr>
        <a:xfrm>
          <a:off x="904875" y="37231320"/>
          <a:ext cx="1460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1009650</xdr:rowOff>
    </xdr:to>
    <xdr:pic>
      <xdr:nvPicPr>
        <xdr:cNvPr id="1068" name="Picture 140" descr="3142418731510196992515"/>
        <xdr:cNvPicPr/>
      </xdr:nvPicPr>
      <xdr:blipFill>
        <a:blip r:embed="rId1"/>
        <a:stretch>
          <a:fillRect/>
        </a:stretch>
      </xdr:blipFill>
      <xdr:spPr>
        <a:xfrm>
          <a:off x="904875" y="37231320"/>
          <a:ext cx="1460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1009650</xdr:rowOff>
    </xdr:to>
    <xdr:pic>
      <xdr:nvPicPr>
        <xdr:cNvPr id="1069" name="Picture 140" descr="3142418731510196992515"/>
        <xdr:cNvPicPr/>
      </xdr:nvPicPr>
      <xdr:blipFill>
        <a:blip r:embed="rId1"/>
        <a:stretch>
          <a:fillRect/>
        </a:stretch>
      </xdr:blipFill>
      <xdr:spPr>
        <a:xfrm>
          <a:off x="904875" y="37231320"/>
          <a:ext cx="1460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481330</xdr:colOff>
      <xdr:row>29</xdr:row>
      <xdr:rowOff>1009650</xdr:rowOff>
    </xdr:to>
    <xdr:pic>
      <xdr:nvPicPr>
        <xdr:cNvPr id="1070" name="Picture 140" descr="3142418731510196992515"/>
        <xdr:cNvPicPr/>
      </xdr:nvPicPr>
      <xdr:blipFill>
        <a:blip r:embed="rId1"/>
        <a:stretch>
          <a:fillRect/>
        </a:stretch>
      </xdr:blipFill>
      <xdr:spPr>
        <a:xfrm>
          <a:off x="904875" y="37231320"/>
          <a:ext cx="14605" cy="1009650"/>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843915</xdr:rowOff>
    </xdr:to>
    <xdr:pic>
      <xdr:nvPicPr>
        <xdr:cNvPr id="1071" name="Picture 140" descr="3142418731510196992515"/>
        <xdr:cNvPicPr/>
      </xdr:nvPicPr>
      <xdr:blipFill>
        <a:blip r:embed="rId1"/>
        <a:stretch>
          <a:fillRect/>
        </a:stretch>
      </xdr:blipFill>
      <xdr:spPr>
        <a:xfrm>
          <a:off x="904875" y="37231320"/>
          <a:ext cx="211455" cy="843915"/>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843915</xdr:rowOff>
    </xdr:to>
    <xdr:pic>
      <xdr:nvPicPr>
        <xdr:cNvPr id="1072" name="Picture 140" descr="3142418731510196992515"/>
        <xdr:cNvPicPr/>
      </xdr:nvPicPr>
      <xdr:blipFill>
        <a:blip r:embed="rId1"/>
        <a:stretch>
          <a:fillRect/>
        </a:stretch>
      </xdr:blipFill>
      <xdr:spPr>
        <a:xfrm>
          <a:off x="904875" y="37231320"/>
          <a:ext cx="211455" cy="843915"/>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843915</xdr:rowOff>
    </xdr:to>
    <xdr:pic>
      <xdr:nvPicPr>
        <xdr:cNvPr id="1073" name="Picture 140" descr="3142418731510196992515"/>
        <xdr:cNvPicPr/>
      </xdr:nvPicPr>
      <xdr:blipFill>
        <a:blip r:embed="rId1"/>
        <a:stretch>
          <a:fillRect/>
        </a:stretch>
      </xdr:blipFill>
      <xdr:spPr>
        <a:xfrm>
          <a:off x="904875" y="37231320"/>
          <a:ext cx="13970" cy="843915"/>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843915</xdr:rowOff>
    </xdr:to>
    <xdr:pic>
      <xdr:nvPicPr>
        <xdr:cNvPr id="1074" name="Picture 140" descr="3142418731510196992515"/>
        <xdr:cNvPicPr/>
      </xdr:nvPicPr>
      <xdr:blipFill>
        <a:blip r:embed="rId1"/>
        <a:stretch>
          <a:fillRect/>
        </a:stretch>
      </xdr:blipFill>
      <xdr:spPr>
        <a:xfrm>
          <a:off x="904875" y="37231320"/>
          <a:ext cx="13970" cy="843915"/>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843915</xdr:rowOff>
    </xdr:to>
    <xdr:pic>
      <xdr:nvPicPr>
        <xdr:cNvPr id="1075" name="Picture 140" descr="3142418731510196992515"/>
        <xdr:cNvPicPr/>
      </xdr:nvPicPr>
      <xdr:blipFill>
        <a:blip r:embed="rId1"/>
        <a:stretch>
          <a:fillRect/>
        </a:stretch>
      </xdr:blipFill>
      <xdr:spPr>
        <a:xfrm>
          <a:off x="904875" y="37231320"/>
          <a:ext cx="13970" cy="843915"/>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843915</xdr:rowOff>
    </xdr:to>
    <xdr:pic>
      <xdr:nvPicPr>
        <xdr:cNvPr id="1076" name="Picture 140" descr="3142418731510196992515"/>
        <xdr:cNvPicPr/>
      </xdr:nvPicPr>
      <xdr:blipFill>
        <a:blip r:embed="rId1"/>
        <a:stretch>
          <a:fillRect/>
        </a:stretch>
      </xdr:blipFill>
      <xdr:spPr>
        <a:xfrm>
          <a:off x="904875" y="37231320"/>
          <a:ext cx="13970" cy="843915"/>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843915</xdr:rowOff>
    </xdr:to>
    <xdr:pic>
      <xdr:nvPicPr>
        <xdr:cNvPr id="1077" name="Picture 140" descr="3142418731510196992515"/>
        <xdr:cNvPicPr/>
      </xdr:nvPicPr>
      <xdr:blipFill>
        <a:blip r:embed="rId1"/>
        <a:stretch>
          <a:fillRect/>
        </a:stretch>
      </xdr:blipFill>
      <xdr:spPr>
        <a:xfrm>
          <a:off x="904875" y="37231320"/>
          <a:ext cx="13970" cy="843915"/>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1012190</xdr:rowOff>
    </xdr:to>
    <xdr:pic>
      <xdr:nvPicPr>
        <xdr:cNvPr id="1078" name="Picture 140" descr="3142418731510196992515"/>
        <xdr:cNvPicPr/>
      </xdr:nvPicPr>
      <xdr:blipFill>
        <a:blip r:embed="rId1"/>
        <a:stretch>
          <a:fillRect/>
        </a:stretch>
      </xdr:blipFill>
      <xdr:spPr>
        <a:xfrm>
          <a:off x="904875" y="37231320"/>
          <a:ext cx="211455" cy="1012190"/>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1012190</xdr:rowOff>
    </xdr:to>
    <xdr:pic>
      <xdr:nvPicPr>
        <xdr:cNvPr id="1079" name="Picture 140" descr="3142418731510196992515"/>
        <xdr:cNvPicPr/>
      </xdr:nvPicPr>
      <xdr:blipFill>
        <a:blip r:embed="rId1"/>
        <a:stretch>
          <a:fillRect/>
        </a:stretch>
      </xdr:blipFill>
      <xdr:spPr>
        <a:xfrm>
          <a:off x="904875" y="37231320"/>
          <a:ext cx="211455" cy="1012190"/>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1012190</xdr:rowOff>
    </xdr:to>
    <xdr:pic>
      <xdr:nvPicPr>
        <xdr:cNvPr id="1080" name="Picture 140" descr="3142418731510196992515"/>
        <xdr:cNvPicPr/>
      </xdr:nvPicPr>
      <xdr:blipFill>
        <a:blip r:embed="rId1"/>
        <a:stretch>
          <a:fillRect/>
        </a:stretch>
      </xdr:blipFill>
      <xdr:spPr>
        <a:xfrm>
          <a:off x="904875" y="37231320"/>
          <a:ext cx="13970" cy="1012190"/>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1012190</xdr:rowOff>
    </xdr:to>
    <xdr:pic>
      <xdr:nvPicPr>
        <xdr:cNvPr id="1081" name="Picture 140" descr="3142418731510196992515"/>
        <xdr:cNvPicPr/>
      </xdr:nvPicPr>
      <xdr:blipFill>
        <a:blip r:embed="rId1"/>
        <a:stretch>
          <a:fillRect/>
        </a:stretch>
      </xdr:blipFill>
      <xdr:spPr>
        <a:xfrm>
          <a:off x="904875" y="37231320"/>
          <a:ext cx="13970" cy="1012190"/>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1012190</xdr:rowOff>
    </xdr:to>
    <xdr:pic>
      <xdr:nvPicPr>
        <xdr:cNvPr id="1082" name="Picture 140" descr="3142418731510196992515"/>
        <xdr:cNvPicPr/>
      </xdr:nvPicPr>
      <xdr:blipFill>
        <a:blip r:embed="rId1"/>
        <a:stretch>
          <a:fillRect/>
        </a:stretch>
      </xdr:blipFill>
      <xdr:spPr>
        <a:xfrm>
          <a:off x="904875" y="37231320"/>
          <a:ext cx="13970" cy="1012190"/>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1012190</xdr:rowOff>
    </xdr:to>
    <xdr:pic>
      <xdr:nvPicPr>
        <xdr:cNvPr id="1083" name="Picture 140" descr="3142418731510196992515"/>
        <xdr:cNvPicPr/>
      </xdr:nvPicPr>
      <xdr:blipFill>
        <a:blip r:embed="rId1"/>
        <a:stretch>
          <a:fillRect/>
        </a:stretch>
      </xdr:blipFill>
      <xdr:spPr>
        <a:xfrm>
          <a:off x="904875" y="37231320"/>
          <a:ext cx="13970" cy="1012190"/>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1012190</xdr:rowOff>
    </xdr:to>
    <xdr:pic>
      <xdr:nvPicPr>
        <xdr:cNvPr id="1084" name="Picture 140" descr="3142418731510196992515"/>
        <xdr:cNvPicPr/>
      </xdr:nvPicPr>
      <xdr:blipFill>
        <a:blip r:embed="rId1"/>
        <a:stretch>
          <a:fillRect/>
        </a:stretch>
      </xdr:blipFill>
      <xdr:spPr>
        <a:xfrm>
          <a:off x="904875" y="37231320"/>
          <a:ext cx="13970" cy="1012190"/>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843915</xdr:rowOff>
    </xdr:to>
    <xdr:pic>
      <xdr:nvPicPr>
        <xdr:cNvPr id="1085" name="Picture 140" descr="3142418731510196992515"/>
        <xdr:cNvPicPr/>
      </xdr:nvPicPr>
      <xdr:blipFill>
        <a:blip r:embed="rId1"/>
        <a:stretch>
          <a:fillRect/>
        </a:stretch>
      </xdr:blipFill>
      <xdr:spPr>
        <a:xfrm>
          <a:off x="904875" y="37231320"/>
          <a:ext cx="211455" cy="843915"/>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843915</xdr:rowOff>
    </xdr:to>
    <xdr:pic>
      <xdr:nvPicPr>
        <xdr:cNvPr id="1086" name="Picture 140" descr="3142418731510196992515"/>
        <xdr:cNvPicPr/>
      </xdr:nvPicPr>
      <xdr:blipFill>
        <a:blip r:embed="rId1"/>
        <a:stretch>
          <a:fillRect/>
        </a:stretch>
      </xdr:blipFill>
      <xdr:spPr>
        <a:xfrm>
          <a:off x="904875" y="37231320"/>
          <a:ext cx="211455" cy="843915"/>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843915</xdr:rowOff>
    </xdr:to>
    <xdr:pic>
      <xdr:nvPicPr>
        <xdr:cNvPr id="1087" name="Picture 140" descr="3142418731510196992515"/>
        <xdr:cNvPicPr/>
      </xdr:nvPicPr>
      <xdr:blipFill>
        <a:blip r:embed="rId1"/>
        <a:stretch>
          <a:fillRect/>
        </a:stretch>
      </xdr:blipFill>
      <xdr:spPr>
        <a:xfrm>
          <a:off x="904875" y="37231320"/>
          <a:ext cx="13970" cy="843915"/>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843915</xdr:rowOff>
    </xdr:to>
    <xdr:pic>
      <xdr:nvPicPr>
        <xdr:cNvPr id="1088" name="Picture 140" descr="3142418731510196992515"/>
        <xdr:cNvPicPr/>
      </xdr:nvPicPr>
      <xdr:blipFill>
        <a:blip r:embed="rId1"/>
        <a:stretch>
          <a:fillRect/>
        </a:stretch>
      </xdr:blipFill>
      <xdr:spPr>
        <a:xfrm>
          <a:off x="904875" y="37231320"/>
          <a:ext cx="13970" cy="843915"/>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843915</xdr:rowOff>
    </xdr:to>
    <xdr:pic>
      <xdr:nvPicPr>
        <xdr:cNvPr id="1089" name="Picture 140" descr="3142418731510196992515"/>
        <xdr:cNvPicPr/>
      </xdr:nvPicPr>
      <xdr:blipFill>
        <a:blip r:embed="rId1"/>
        <a:stretch>
          <a:fillRect/>
        </a:stretch>
      </xdr:blipFill>
      <xdr:spPr>
        <a:xfrm>
          <a:off x="904875" y="37231320"/>
          <a:ext cx="13970" cy="843915"/>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843915</xdr:rowOff>
    </xdr:to>
    <xdr:pic>
      <xdr:nvPicPr>
        <xdr:cNvPr id="1090" name="Picture 140" descr="3142418731510196992515"/>
        <xdr:cNvPicPr/>
      </xdr:nvPicPr>
      <xdr:blipFill>
        <a:blip r:embed="rId1"/>
        <a:stretch>
          <a:fillRect/>
        </a:stretch>
      </xdr:blipFill>
      <xdr:spPr>
        <a:xfrm>
          <a:off x="904875" y="37231320"/>
          <a:ext cx="13970" cy="843915"/>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843915</xdr:rowOff>
    </xdr:to>
    <xdr:pic>
      <xdr:nvPicPr>
        <xdr:cNvPr id="1091" name="Picture 140" descr="3142418731510196992515"/>
        <xdr:cNvPicPr/>
      </xdr:nvPicPr>
      <xdr:blipFill>
        <a:blip r:embed="rId1"/>
        <a:stretch>
          <a:fillRect/>
        </a:stretch>
      </xdr:blipFill>
      <xdr:spPr>
        <a:xfrm>
          <a:off x="904875" y="37231320"/>
          <a:ext cx="13970" cy="843915"/>
        </a:xfrm>
        <a:prstGeom prst="rect">
          <a:avLst/>
        </a:prstGeom>
        <a:noFill/>
        <a:ln w="9525">
          <a:noFill/>
        </a:ln>
      </xdr:spPr>
    </xdr:pic>
    <xdr:clientData/>
  </xdr:twoCellAnchor>
  <xdr:twoCellAnchor editAs="oneCell">
    <xdr:from>
      <xdr:col>1</xdr:col>
      <xdr:colOff>466725</xdr:colOff>
      <xdr:row>29</xdr:row>
      <xdr:rowOff>0</xdr:rowOff>
    </xdr:from>
    <xdr:to>
      <xdr:col>1</xdr:col>
      <xdr:colOff>678180</xdr:colOff>
      <xdr:row>29</xdr:row>
      <xdr:rowOff>1012190</xdr:rowOff>
    </xdr:to>
    <xdr:pic>
      <xdr:nvPicPr>
        <xdr:cNvPr id="1092" name="Picture 140" descr="3142418731510196992515"/>
        <xdr:cNvPicPr/>
      </xdr:nvPicPr>
      <xdr:blipFill>
        <a:blip r:embed="rId1"/>
        <a:stretch>
          <a:fillRect/>
        </a:stretch>
      </xdr:blipFill>
      <xdr:spPr>
        <a:xfrm>
          <a:off x="904875" y="37231320"/>
          <a:ext cx="211455" cy="1012190"/>
        </a:xfrm>
        <a:prstGeom prst="rect">
          <a:avLst/>
        </a:prstGeom>
        <a:noFill/>
        <a:ln w="9525">
          <a:noFill/>
        </a:ln>
      </xdr:spPr>
    </xdr:pic>
    <xdr:clientData/>
  </xdr:twoCellAnchor>
  <xdr:twoCellAnchor editAs="oneCell">
    <xdr:from>
      <xdr:col>1</xdr:col>
      <xdr:colOff>514350</xdr:colOff>
      <xdr:row>29</xdr:row>
      <xdr:rowOff>0</xdr:rowOff>
    </xdr:from>
    <xdr:to>
      <xdr:col>2</xdr:col>
      <xdr:colOff>0</xdr:colOff>
      <xdr:row>29</xdr:row>
      <xdr:rowOff>1012190</xdr:rowOff>
    </xdr:to>
    <xdr:pic>
      <xdr:nvPicPr>
        <xdr:cNvPr id="1093" name="Picture 140" descr="3142418731510196992515"/>
        <xdr:cNvPicPr/>
      </xdr:nvPicPr>
      <xdr:blipFill>
        <a:blip r:embed="rId1"/>
        <a:stretch>
          <a:fillRect/>
        </a:stretch>
      </xdr:blipFill>
      <xdr:spPr>
        <a:xfrm>
          <a:off x="952500" y="37231320"/>
          <a:ext cx="211455" cy="1012190"/>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1012190</xdr:rowOff>
    </xdr:to>
    <xdr:pic>
      <xdr:nvPicPr>
        <xdr:cNvPr id="1094" name="Picture 140" descr="3142418731510196992515"/>
        <xdr:cNvPicPr/>
      </xdr:nvPicPr>
      <xdr:blipFill>
        <a:blip r:embed="rId1"/>
        <a:stretch>
          <a:fillRect/>
        </a:stretch>
      </xdr:blipFill>
      <xdr:spPr>
        <a:xfrm>
          <a:off x="904875" y="37231320"/>
          <a:ext cx="13970" cy="1012190"/>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1012190</xdr:rowOff>
    </xdr:to>
    <xdr:pic>
      <xdr:nvPicPr>
        <xdr:cNvPr id="1095" name="Picture 140" descr="3142418731510196992515"/>
        <xdr:cNvPicPr/>
      </xdr:nvPicPr>
      <xdr:blipFill>
        <a:blip r:embed="rId1"/>
        <a:stretch>
          <a:fillRect/>
        </a:stretch>
      </xdr:blipFill>
      <xdr:spPr>
        <a:xfrm>
          <a:off x="904875" y="37231320"/>
          <a:ext cx="13970" cy="1012190"/>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1012190</xdr:rowOff>
    </xdr:to>
    <xdr:pic>
      <xdr:nvPicPr>
        <xdr:cNvPr id="1096" name="Picture 140" descr="3142418731510196992515"/>
        <xdr:cNvPicPr/>
      </xdr:nvPicPr>
      <xdr:blipFill>
        <a:blip r:embed="rId1"/>
        <a:stretch>
          <a:fillRect/>
        </a:stretch>
      </xdr:blipFill>
      <xdr:spPr>
        <a:xfrm>
          <a:off x="904875" y="37231320"/>
          <a:ext cx="13970" cy="1012190"/>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1012190</xdr:rowOff>
    </xdr:to>
    <xdr:pic>
      <xdr:nvPicPr>
        <xdr:cNvPr id="1097" name="Picture 140" descr="3142418731510196992515"/>
        <xdr:cNvPicPr/>
      </xdr:nvPicPr>
      <xdr:blipFill>
        <a:blip r:embed="rId1"/>
        <a:stretch>
          <a:fillRect/>
        </a:stretch>
      </xdr:blipFill>
      <xdr:spPr>
        <a:xfrm>
          <a:off x="904875" y="37231320"/>
          <a:ext cx="13970" cy="1012190"/>
        </a:xfrm>
        <a:prstGeom prst="rect">
          <a:avLst/>
        </a:prstGeom>
        <a:noFill/>
        <a:ln w="9525">
          <a:noFill/>
        </a:ln>
      </xdr:spPr>
    </xdr:pic>
    <xdr:clientData/>
  </xdr:twoCellAnchor>
  <xdr:twoCellAnchor editAs="oneCell">
    <xdr:from>
      <xdr:col>1</xdr:col>
      <xdr:colOff>466725</xdr:colOff>
      <xdr:row>29</xdr:row>
      <xdr:rowOff>0</xdr:rowOff>
    </xdr:from>
    <xdr:to>
      <xdr:col>1</xdr:col>
      <xdr:colOff>480695</xdr:colOff>
      <xdr:row>29</xdr:row>
      <xdr:rowOff>1012190</xdr:rowOff>
    </xdr:to>
    <xdr:pic>
      <xdr:nvPicPr>
        <xdr:cNvPr id="1098" name="Picture 140" descr="3142418731510196992515"/>
        <xdr:cNvPicPr/>
      </xdr:nvPicPr>
      <xdr:blipFill>
        <a:blip r:embed="rId1"/>
        <a:stretch>
          <a:fillRect/>
        </a:stretch>
      </xdr:blipFill>
      <xdr:spPr>
        <a:xfrm>
          <a:off x="904875" y="37231320"/>
          <a:ext cx="13970" cy="1012190"/>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099"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00"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01"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02"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03"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04"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05"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06"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07"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08"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09"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10"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11"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12"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13"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14"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15"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16"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17"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18"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19"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20"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21"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22"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23"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24"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25"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26"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0</xdr:colOff>
      <xdr:row>34</xdr:row>
      <xdr:rowOff>0</xdr:rowOff>
    </xdr:from>
    <xdr:to>
      <xdr:col>2</xdr:col>
      <xdr:colOff>210820</xdr:colOff>
      <xdr:row>34</xdr:row>
      <xdr:rowOff>1014095</xdr:rowOff>
    </xdr:to>
    <xdr:pic>
      <xdr:nvPicPr>
        <xdr:cNvPr id="1127" name="Picture 140" descr="3142418731510196992515"/>
        <xdr:cNvPicPr/>
      </xdr:nvPicPr>
      <xdr:blipFill>
        <a:blip r:embed="rId1"/>
        <a:stretch>
          <a:fillRect/>
        </a:stretch>
      </xdr:blipFill>
      <xdr:spPr>
        <a:xfrm>
          <a:off x="1163955" y="43314620"/>
          <a:ext cx="2108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28"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29"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30"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31"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32"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33"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34"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35"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36"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37"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38"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39"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40"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41"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42"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43"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44"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45"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46"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47"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48"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49"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50"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51"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52"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53"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54"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55"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56"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57"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58"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59"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60"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61"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62"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63"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64"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65"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66"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67"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68"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69"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70"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71"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72"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73"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74"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75"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76"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77"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78"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79"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80"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81"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82"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83"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0</xdr:colOff>
      <xdr:row>34</xdr:row>
      <xdr:rowOff>0</xdr:rowOff>
    </xdr:from>
    <xdr:to>
      <xdr:col>2</xdr:col>
      <xdr:colOff>210820</xdr:colOff>
      <xdr:row>34</xdr:row>
      <xdr:rowOff>1014095</xdr:rowOff>
    </xdr:to>
    <xdr:pic>
      <xdr:nvPicPr>
        <xdr:cNvPr id="1184" name="Picture 140" descr="3142418731510196992515"/>
        <xdr:cNvPicPr/>
      </xdr:nvPicPr>
      <xdr:blipFill>
        <a:blip r:embed="rId1"/>
        <a:stretch>
          <a:fillRect/>
        </a:stretch>
      </xdr:blipFill>
      <xdr:spPr>
        <a:xfrm>
          <a:off x="1163955" y="43314620"/>
          <a:ext cx="2108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85"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86"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87"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88"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89"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90"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191"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92"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193"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94"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95"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96"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97"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198"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199"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200"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201"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202"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203"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204"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205"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206"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207"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208"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209"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210"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211"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212"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13"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14"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15"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1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1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18"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19"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20"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21"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22"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23"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24"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25"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2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27"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28"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29"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3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31"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32"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33"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34"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35"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3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3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38"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39"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4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41"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42"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43"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44"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45"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4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4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248"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249"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50"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51"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52"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53"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54"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55"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56"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5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58"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59"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6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61"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262"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263"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64"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65"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66"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67"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68"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0</xdr:colOff>
      <xdr:row>34</xdr:row>
      <xdr:rowOff>0</xdr:rowOff>
    </xdr:from>
    <xdr:to>
      <xdr:col>2</xdr:col>
      <xdr:colOff>210820</xdr:colOff>
      <xdr:row>34</xdr:row>
      <xdr:rowOff>1014095</xdr:rowOff>
    </xdr:to>
    <xdr:pic>
      <xdr:nvPicPr>
        <xdr:cNvPr id="1269" name="Picture 140" descr="3142418731510196992515"/>
        <xdr:cNvPicPr/>
      </xdr:nvPicPr>
      <xdr:blipFill>
        <a:blip r:embed="rId1"/>
        <a:stretch>
          <a:fillRect/>
        </a:stretch>
      </xdr:blipFill>
      <xdr:spPr>
        <a:xfrm>
          <a:off x="1163955" y="43314620"/>
          <a:ext cx="2108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70"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71"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72"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73"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74"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75"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7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277"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278"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79"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80"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81"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82"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83"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84"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85"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8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8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88"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89"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29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291"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4</xdr:col>
      <xdr:colOff>19050</xdr:colOff>
      <xdr:row>34</xdr:row>
      <xdr:rowOff>0</xdr:rowOff>
    </xdr:from>
    <xdr:to>
      <xdr:col>5</xdr:col>
      <xdr:colOff>663575</xdr:colOff>
      <xdr:row>34</xdr:row>
      <xdr:rowOff>1014095</xdr:rowOff>
    </xdr:to>
    <xdr:pic>
      <xdr:nvPicPr>
        <xdr:cNvPr id="1292" name="Picture 140" descr="3142418731510196992515"/>
        <xdr:cNvPicPr/>
      </xdr:nvPicPr>
      <xdr:blipFill>
        <a:blip r:embed="rId1"/>
        <a:stretch>
          <a:fillRect/>
        </a:stretch>
      </xdr:blipFill>
      <xdr:spPr>
        <a:xfrm>
          <a:off x="272859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93"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94"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95"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96"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297"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98"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299"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0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01"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02"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03"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04"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05"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06"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07"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08"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09"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10"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11"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12"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13"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14"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15"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1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1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18"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19"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20"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21"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22"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23"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24"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25"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0</xdr:colOff>
      <xdr:row>34</xdr:row>
      <xdr:rowOff>0</xdr:rowOff>
    </xdr:from>
    <xdr:to>
      <xdr:col>2</xdr:col>
      <xdr:colOff>210820</xdr:colOff>
      <xdr:row>34</xdr:row>
      <xdr:rowOff>1014095</xdr:rowOff>
    </xdr:to>
    <xdr:pic>
      <xdr:nvPicPr>
        <xdr:cNvPr id="1326" name="Picture 140" descr="3142418731510196992515"/>
        <xdr:cNvPicPr/>
      </xdr:nvPicPr>
      <xdr:blipFill>
        <a:blip r:embed="rId1"/>
        <a:stretch>
          <a:fillRect/>
        </a:stretch>
      </xdr:blipFill>
      <xdr:spPr>
        <a:xfrm>
          <a:off x="1163955" y="43314620"/>
          <a:ext cx="2108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27"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28"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29"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3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31"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32"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33"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34"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35"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36"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37"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38"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39"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40"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41"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42"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43"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44"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45"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4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4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48"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49"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50"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51"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52"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53"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54"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55"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56"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5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58"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59"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6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61"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62"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63"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64"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65"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66"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67"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68"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69"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70"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71"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72"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73"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74"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75"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76"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77"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78"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79"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80"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81"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82"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0</xdr:colOff>
      <xdr:row>34</xdr:row>
      <xdr:rowOff>0</xdr:rowOff>
    </xdr:from>
    <xdr:to>
      <xdr:col>2</xdr:col>
      <xdr:colOff>210820</xdr:colOff>
      <xdr:row>34</xdr:row>
      <xdr:rowOff>1014095</xdr:rowOff>
    </xdr:to>
    <xdr:pic>
      <xdr:nvPicPr>
        <xdr:cNvPr id="1383" name="Picture 140" descr="3142418731510196992515"/>
        <xdr:cNvPicPr/>
      </xdr:nvPicPr>
      <xdr:blipFill>
        <a:blip r:embed="rId1"/>
        <a:stretch>
          <a:fillRect/>
        </a:stretch>
      </xdr:blipFill>
      <xdr:spPr>
        <a:xfrm>
          <a:off x="1163955" y="43314620"/>
          <a:ext cx="2108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84"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85"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8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8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88"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89"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39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91"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392"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93"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94"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95"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96"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397"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98"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399"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0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01"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02"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03"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04"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405"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406"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07"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08"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09"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10"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11"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412"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413"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14"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15"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1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1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18"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419"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420"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21"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22"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23"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24"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25"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426"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427"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28"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29"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3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31"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32"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433"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434"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35"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36"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37"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38"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39"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0</xdr:colOff>
      <xdr:row>34</xdr:row>
      <xdr:rowOff>0</xdr:rowOff>
    </xdr:from>
    <xdr:to>
      <xdr:col>2</xdr:col>
      <xdr:colOff>210820</xdr:colOff>
      <xdr:row>34</xdr:row>
      <xdr:rowOff>1014095</xdr:rowOff>
    </xdr:to>
    <xdr:pic>
      <xdr:nvPicPr>
        <xdr:cNvPr id="1440" name="Picture 140" descr="3142418731510196992515"/>
        <xdr:cNvPicPr/>
      </xdr:nvPicPr>
      <xdr:blipFill>
        <a:blip r:embed="rId1"/>
        <a:stretch>
          <a:fillRect/>
        </a:stretch>
      </xdr:blipFill>
      <xdr:spPr>
        <a:xfrm>
          <a:off x="1163955" y="43314620"/>
          <a:ext cx="2108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441"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442"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43"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44"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45"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46"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4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448"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449"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50"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51"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52"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53"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54"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455"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32</xdr:row>
      <xdr:rowOff>69215</xdr:rowOff>
    </xdr:to>
    <xdr:pic>
      <xdr:nvPicPr>
        <xdr:cNvPr id="1456" name="Picture 140" descr="3142418731510196992515"/>
        <xdr:cNvPicPr/>
      </xdr:nvPicPr>
      <xdr:blipFill>
        <a:blip r:embed="rId1"/>
        <a:stretch>
          <a:fillRect/>
        </a:stretch>
      </xdr:blipFill>
      <xdr:spPr>
        <a:xfrm>
          <a:off x="1602105" y="405968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57"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58"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59"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60"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32</xdr:row>
      <xdr:rowOff>69215</xdr:rowOff>
    </xdr:to>
    <xdr:pic>
      <xdr:nvPicPr>
        <xdr:cNvPr id="1461" name="Picture 140" descr="3142418731510196992515"/>
        <xdr:cNvPicPr/>
      </xdr:nvPicPr>
      <xdr:blipFill>
        <a:blip r:embed="rId1"/>
        <a:stretch>
          <a:fillRect/>
        </a:stretch>
      </xdr:blipFill>
      <xdr:spPr>
        <a:xfrm>
          <a:off x="1602105" y="405968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1014095</xdr:rowOff>
    </xdr:to>
    <xdr:pic>
      <xdr:nvPicPr>
        <xdr:cNvPr id="1462" name="Picture 140" descr="3142418731510196992515"/>
        <xdr:cNvPicPr/>
      </xdr:nvPicPr>
      <xdr:blipFill>
        <a:blip r:embed="rId1"/>
        <a:stretch>
          <a:fillRect/>
        </a:stretch>
      </xdr:blipFill>
      <xdr:spPr>
        <a:xfrm>
          <a:off x="1602105" y="43314620"/>
          <a:ext cx="1963420" cy="1014095"/>
        </a:xfrm>
        <a:prstGeom prst="rect">
          <a:avLst/>
        </a:prstGeom>
        <a:noFill/>
        <a:ln w="9525">
          <a:noFill/>
        </a:ln>
      </xdr:spPr>
    </xdr:pic>
    <xdr:clientData/>
  </xdr:twoCellAnchor>
  <xdr:twoCellAnchor editAs="oneCell">
    <xdr:from>
      <xdr:col>1</xdr:col>
      <xdr:colOff>609600</xdr:colOff>
      <xdr:row>34</xdr:row>
      <xdr:rowOff>0</xdr:rowOff>
    </xdr:from>
    <xdr:to>
      <xdr:col>3</xdr:col>
      <xdr:colOff>636270</xdr:colOff>
      <xdr:row>34</xdr:row>
      <xdr:rowOff>1014095</xdr:rowOff>
    </xdr:to>
    <xdr:pic>
      <xdr:nvPicPr>
        <xdr:cNvPr id="1463" name="Picture 140" descr="3142418731510196992515"/>
        <xdr:cNvPicPr/>
      </xdr:nvPicPr>
      <xdr:blipFill>
        <a:blip r:embed="rId1"/>
        <a:stretch>
          <a:fillRect/>
        </a:stretch>
      </xdr:blipFill>
      <xdr:spPr>
        <a:xfrm>
          <a:off x="1047750"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64"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65"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66"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67"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1014095</xdr:rowOff>
    </xdr:to>
    <xdr:pic>
      <xdr:nvPicPr>
        <xdr:cNvPr id="1468" name="Picture 140" descr="3142418731510196992515"/>
        <xdr:cNvPicPr/>
      </xdr:nvPicPr>
      <xdr:blipFill>
        <a:blip r:embed="rId1"/>
        <a:stretch>
          <a:fillRect/>
        </a:stretch>
      </xdr:blipFill>
      <xdr:spPr>
        <a:xfrm>
          <a:off x="1602105" y="43314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469"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470"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471"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472"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473"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474"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475"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476"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477"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478"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479"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480"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481"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482"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483"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484"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485"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486"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487"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488"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489"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490"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491"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492"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493"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494"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495"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496"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0</xdr:colOff>
      <xdr:row>34</xdr:row>
      <xdr:rowOff>0</xdr:rowOff>
    </xdr:from>
    <xdr:to>
      <xdr:col>2</xdr:col>
      <xdr:colOff>210820</xdr:colOff>
      <xdr:row>34</xdr:row>
      <xdr:rowOff>1014095</xdr:rowOff>
    </xdr:to>
    <xdr:pic>
      <xdr:nvPicPr>
        <xdr:cNvPr id="1497" name="Picture 140" descr="3142418731510196992515"/>
        <xdr:cNvPicPr/>
      </xdr:nvPicPr>
      <xdr:blipFill>
        <a:blip r:embed="rId1"/>
        <a:stretch>
          <a:fillRect/>
        </a:stretch>
      </xdr:blipFill>
      <xdr:spPr>
        <a:xfrm>
          <a:off x="1163955" y="43314620"/>
          <a:ext cx="2108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498"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499"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00"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01"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02"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03"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04"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05"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06"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07"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08"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09"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10"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11"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512"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513"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14"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15"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16"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17"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18"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19"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20"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21"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22"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23"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24"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25"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526"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527"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28"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29"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30"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31"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32"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33"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34"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35"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36"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37"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38"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39"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540"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541"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42"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43"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44"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45"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46"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47"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48"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49"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50"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51"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52"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53"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0</xdr:colOff>
      <xdr:row>34</xdr:row>
      <xdr:rowOff>0</xdr:rowOff>
    </xdr:from>
    <xdr:to>
      <xdr:col>2</xdr:col>
      <xdr:colOff>210820</xdr:colOff>
      <xdr:row>34</xdr:row>
      <xdr:rowOff>1014095</xdr:rowOff>
    </xdr:to>
    <xdr:pic>
      <xdr:nvPicPr>
        <xdr:cNvPr id="1554" name="Picture 140" descr="3142418731510196992515"/>
        <xdr:cNvPicPr/>
      </xdr:nvPicPr>
      <xdr:blipFill>
        <a:blip r:embed="rId1"/>
        <a:stretch>
          <a:fillRect/>
        </a:stretch>
      </xdr:blipFill>
      <xdr:spPr>
        <a:xfrm>
          <a:off x="1163955" y="43314620"/>
          <a:ext cx="2108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555"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556"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57"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58"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59"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60"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61"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62"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63"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64"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65"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66"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67"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68"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569"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32</xdr:row>
      <xdr:rowOff>69215</xdr:rowOff>
    </xdr:to>
    <xdr:pic>
      <xdr:nvPicPr>
        <xdr:cNvPr id="1570" name="Picture 140" descr="3142418731510196992515"/>
        <xdr:cNvPicPr/>
      </xdr:nvPicPr>
      <xdr:blipFill>
        <a:blip r:embed="rId1"/>
        <a:stretch>
          <a:fillRect/>
        </a:stretch>
      </xdr:blipFill>
      <xdr:spPr>
        <a:xfrm>
          <a:off x="1602105" y="405968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71"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72"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73"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74"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32</xdr:row>
      <xdr:rowOff>69215</xdr:rowOff>
    </xdr:to>
    <xdr:pic>
      <xdr:nvPicPr>
        <xdr:cNvPr id="1575" name="Picture 140" descr="3142418731510196992515"/>
        <xdr:cNvPicPr/>
      </xdr:nvPicPr>
      <xdr:blipFill>
        <a:blip r:embed="rId1"/>
        <a:stretch>
          <a:fillRect/>
        </a:stretch>
      </xdr:blipFill>
      <xdr:spPr>
        <a:xfrm>
          <a:off x="1602105" y="405968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76"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1014095</xdr:rowOff>
    </xdr:to>
    <xdr:pic>
      <xdr:nvPicPr>
        <xdr:cNvPr id="1577" name="Picture 140" descr="3142418731510196992515"/>
        <xdr:cNvPicPr/>
      </xdr:nvPicPr>
      <xdr:blipFill>
        <a:blip r:embed="rId1"/>
        <a:stretch>
          <a:fillRect/>
        </a:stretch>
      </xdr:blipFill>
      <xdr:spPr>
        <a:xfrm>
          <a:off x="1602105" y="43314620"/>
          <a:ext cx="1525270"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78"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79"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80"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1014095</xdr:rowOff>
    </xdr:to>
    <xdr:pic>
      <xdr:nvPicPr>
        <xdr:cNvPr id="1581" name="Picture 140" descr="3142418731510196992515"/>
        <xdr:cNvPicPr/>
      </xdr:nvPicPr>
      <xdr:blipFill>
        <a:blip r:embed="rId1"/>
        <a:stretch>
          <a:fillRect/>
        </a:stretch>
      </xdr:blipFill>
      <xdr:spPr>
        <a:xfrm>
          <a:off x="1602105" y="43314620"/>
          <a:ext cx="1329055" cy="1014095"/>
        </a:xfrm>
        <a:prstGeom prst="rect">
          <a:avLst/>
        </a:prstGeom>
        <a:noFill/>
        <a:ln w="9525">
          <a:noFill/>
        </a:ln>
      </xdr:spPr>
    </xdr:pic>
    <xdr:clientData/>
  </xdr:twoCellAnchor>
  <xdr:twoCellAnchor editAs="oneCell">
    <xdr:from>
      <xdr:col>2</xdr:col>
      <xdr:colOff>438150</xdr:colOff>
      <xdr:row>34</xdr:row>
      <xdr:rowOff>9525</xdr:rowOff>
    </xdr:from>
    <xdr:to>
      <xdr:col>4</xdr:col>
      <xdr:colOff>221615</xdr:colOff>
      <xdr:row>34</xdr:row>
      <xdr:rowOff>1023620</xdr:rowOff>
    </xdr:to>
    <xdr:pic>
      <xdr:nvPicPr>
        <xdr:cNvPr id="1582" name="Picture 140" descr="3142418731510196992515"/>
        <xdr:cNvPicPr/>
      </xdr:nvPicPr>
      <xdr:blipFill>
        <a:blip r:embed="rId1"/>
        <a:stretch>
          <a:fillRect/>
        </a:stretch>
      </xdr:blipFill>
      <xdr:spPr>
        <a:xfrm>
          <a:off x="1602105" y="43324145"/>
          <a:ext cx="132905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583"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584"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585"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586"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587"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588"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589"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590"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591"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592"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593"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594"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59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596"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597"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598"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599"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00"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01"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02"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03"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04"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05"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06"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07"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08"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09"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10"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0</xdr:colOff>
      <xdr:row>34</xdr:row>
      <xdr:rowOff>0</xdr:rowOff>
    </xdr:from>
    <xdr:to>
      <xdr:col>2</xdr:col>
      <xdr:colOff>210820</xdr:colOff>
      <xdr:row>34</xdr:row>
      <xdr:rowOff>1014095</xdr:rowOff>
    </xdr:to>
    <xdr:pic>
      <xdr:nvPicPr>
        <xdr:cNvPr id="1611" name="Picture 140" descr="3142418731510196992515"/>
        <xdr:cNvPicPr/>
      </xdr:nvPicPr>
      <xdr:blipFill>
        <a:blip r:embed="rId1"/>
        <a:stretch>
          <a:fillRect/>
        </a:stretch>
      </xdr:blipFill>
      <xdr:spPr>
        <a:xfrm>
          <a:off x="1163955" y="43314620"/>
          <a:ext cx="2108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12"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13"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14"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15"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16"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17"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18"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19"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20"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21"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22"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23"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24"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2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26"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27"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28"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29"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30"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31"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32"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4</xdr:col>
      <xdr:colOff>171450</xdr:colOff>
      <xdr:row>34</xdr:row>
      <xdr:rowOff>0</xdr:rowOff>
    </xdr:from>
    <xdr:to>
      <xdr:col>4</xdr:col>
      <xdr:colOff>820420</xdr:colOff>
      <xdr:row>34</xdr:row>
      <xdr:rowOff>1014095</xdr:rowOff>
    </xdr:to>
    <xdr:pic>
      <xdr:nvPicPr>
        <xdr:cNvPr id="1633" name="Picture 140" descr="3142418731510196992515"/>
        <xdr:cNvPicPr/>
      </xdr:nvPicPr>
      <xdr:blipFill>
        <a:blip r:embed="rId1"/>
        <a:stretch>
          <a:fillRect/>
        </a:stretch>
      </xdr:blipFill>
      <xdr:spPr>
        <a:xfrm>
          <a:off x="2880995" y="43314620"/>
          <a:ext cx="64897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34"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3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36"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37"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38"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39"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40"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41"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42"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43"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44"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45"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46"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47"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48"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49"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50"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51"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52"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53"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54"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55"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56"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57"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58"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59"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60"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61"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62"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63"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64"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6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66"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0</xdr:colOff>
      <xdr:row>34</xdr:row>
      <xdr:rowOff>0</xdr:rowOff>
    </xdr:from>
    <xdr:to>
      <xdr:col>2</xdr:col>
      <xdr:colOff>210820</xdr:colOff>
      <xdr:row>34</xdr:row>
      <xdr:rowOff>1014095</xdr:rowOff>
    </xdr:to>
    <xdr:pic>
      <xdr:nvPicPr>
        <xdr:cNvPr id="1667" name="Picture 140" descr="3142418731510196992515"/>
        <xdr:cNvPicPr/>
      </xdr:nvPicPr>
      <xdr:blipFill>
        <a:blip r:embed="rId1"/>
        <a:stretch>
          <a:fillRect/>
        </a:stretch>
      </xdr:blipFill>
      <xdr:spPr>
        <a:xfrm>
          <a:off x="1163955" y="43314620"/>
          <a:ext cx="2108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68"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69"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70"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71"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72"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73"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74"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75"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76"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77"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78"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79"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80"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81"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82"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32</xdr:row>
      <xdr:rowOff>69215</xdr:rowOff>
    </xdr:to>
    <xdr:pic>
      <xdr:nvPicPr>
        <xdr:cNvPr id="1683" name="Picture 140" descr="3142418731510196992515"/>
        <xdr:cNvPicPr/>
      </xdr:nvPicPr>
      <xdr:blipFill>
        <a:blip r:embed="rId1"/>
        <a:stretch>
          <a:fillRect/>
        </a:stretch>
      </xdr:blipFill>
      <xdr:spPr>
        <a:xfrm>
          <a:off x="1602105" y="40596820"/>
          <a:ext cx="1087120"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84"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85"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86"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87"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32</xdr:row>
      <xdr:rowOff>69215</xdr:rowOff>
    </xdr:to>
    <xdr:pic>
      <xdr:nvPicPr>
        <xdr:cNvPr id="1688" name="Picture 140" descr="3142418731510196992515"/>
        <xdr:cNvPicPr/>
      </xdr:nvPicPr>
      <xdr:blipFill>
        <a:blip r:embed="rId1"/>
        <a:stretch>
          <a:fillRect/>
        </a:stretch>
      </xdr:blipFill>
      <xdr:spPr>
        <a:xfrm>
          <a:off x="1602105" y="40596820"/>
          <a:ext cx="890905" cy="84391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89"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690"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91"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92"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93"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94"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69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696"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697"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698"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699"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00"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01"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02"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03"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04"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05"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06"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07"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08"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09"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10"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11"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12"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13"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14"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15"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16"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17"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18"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19"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20"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21"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22"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23"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24"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25"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26"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27"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28"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29"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30"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31"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32"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33"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34"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35"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36"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37"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38"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39"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40"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41"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42"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43"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44"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45"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417830</xdr:colOff>
      <xdr:row>34</xdr:row>
      <xdr:rowOff>843915</xdr:rowOff>
    </xdr:to>
    <xdr:pic>
      <xdr:nvPicPr>
        <xdr:cNvPr id="1746" name="Picture 140" descr="3142418731510196992515"/>
        <xdr:cNvPicPr/>
      </xdr:nvPicPr>
      <xdr:blipFill>
        <a:blip r:embed="rId1"/>
        <a:stretch>
          <a:fillRect/>
        </a:stretch>
      </xdr:blipFill>
      <xdr:spPr>
        <a:xfrm>
          <a:off x="1602105" y="43314620"/>
          <a:ext cx="1525270"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47"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48"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49"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50"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221615</xdr:colOff>
      <xdr:row>34</xdr:row>
      <xdr:rowOff>843915</xdr:rowOff>
    </xdr:to>
    <xdr:pic>
      <xdr:nvPicPr>
        <xdr:cNvPr id="1751" name="Picture 140" descr="3142418731510196992515"/>
        <xdr:cNvPicPr/>
      </xdr:nvPicPr>
      <xdr:blipFill>
        <a:blip r:embed="rId1"/>
        <a:stretch>
          <a:fillRect/>
        </a:stretch>
      </xdr:blipFill>
      <xdr:spPr>
        <a:xfrm>
          <a:off x="1602105" y="43314620"/>
          <a:ext cx="132905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843915</xdr:rowOff>
    </xdr:to>
    <xdr:pic>
      <xdr:nvPicPr>
        <xdr:cNvPr id="1752" name="Picture 140" descr="3142418731510196992515"/>
        <xdr:cNvPicPr/>
      </xdr:nvPicPr>
      <xdr:blipFill>
        <a:blip r:embed="rId1"/>
        <a:stretch>
          <a:fillRect/>
        </a:stretch>
      </xdr:blipFill>
      <xdr:spPr>
        <a:xfrm>
          <a:off x="1602105" y="43314620"/>
          <a:ext cx="1963420"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843915</xdr:rowOff>
    </xdr:to>
    <xdr:pic>
      <xdr:nvPicPr>
        <xdr:cNvPr id="1753" name="Picture 140" descr="3142418731510196992515"/>
        <xdr:cNvPicPr/>
      </xdr:nvPicPr>
      <xdr:blipFill>
        <a:blip r:embed="rId1"/>
        <a:stretch>
          <a:fillRect/>
        </a:stretch>
      </xdr:blipFill>
      <xdr:spPr>
        <a:xfrm>
          <a:off x="1602105" y="43314620"/>
          <a:ext cx="1963420"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54"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55"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56"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57"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58"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843915</xdr:rowOff>
    </xdr:to>
    <xdr:pic>
      <xdr:nvPicPr>
        <xdr:cNvPr id="1759" name="Picture 140" descr="3142418731510196992515"/>
        <xdr:cNvPicPr/>
      </xdr:nvPicPr>
      <xdr:blipFill>
        <a:blip r:embed="rId1"/>
        <a:stretch>
          <a:fillRect/>
        </a:stretch>
      </xdr:blipFill>
      <xdr:spPr>
        <a:xfrm>
          <a:off x="1602105" y="43314620"/>
          <a:ext cx="1963420"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843915</xdr:rowOff>
    </xdr:to>
    <xdr:pic>
      <xdr:nvPicPr>
        <xdr:cNvPr id="1760" name="Picture 140" descr="3142418731510196992515"/>
        <xdr:cNvPicPr/>
      </xdr:nvPicPr>
      <xdr:blipFill>
        <a:blip r:embed="rId1"/>
        <a:stretch>
          <a:fillRect/>
        </a:stretch>
      </xdr:blipFill>
      <xdr:spPr>
        <a:xfrm>
          <a:off x="1602105" y="43314620"/>
          <a:ext cx="1963420"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61"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62"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63"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64"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65"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843915</xdr:rowOff>
    </xdr:to>
    <xdr:pic>
      <xdr:nvPicPr>
        <xdr:cNvPr id="1766" name="Picture 140" descr="3142418731510196992515"/>
        <xdr:cNvPicPr/>
      </xdr:nvPicPr>
      <xdr:blipFill>
        <a:blip r:embed="rId1"/>
        <a:stretch>
          <a:fillRect/>
        </a:stretch>
      </xdr:blipFill>
      <xdr:spPr>
        <a:xfrm>
          <a:off x="1602105" y="43314620"/>
          <a:ext cx="1963420"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843915</xdr:rowOff>
    </xdr:to>
    <xdr:pic>
      <xdr:nvPicPr>
        <xdr:cNvPr id="1767" name="Picture 140" descr="3142418731510196992515"/>
        <xdr:cNvPicPr/>
      </xdr:nvPicPr>
      <xdr:blipFill>
        <a:blip r:embed="rId1"/>
        <a:stretch>
          <a:fillRect/>
        </a:stretch>
      </xdr:blipFill>
      <xdr:spPr>
        <a:xfrm>
          <a:off x="1602105" y="43314620"/>
          <a:ext cx="1963420"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68"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69"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70"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71"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72"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843915</xdr:rowOff>
    </xdr:to>
    <xdr:pic>
      <xdr:nvPicPr>
        <xdr:cNvPr id="1773" name="Picture 140" descr="3142418731510196992515"/>
        <xdr:cNvPicPr/>
      </xdr:nvPicPr>
      <xdr:blipFill>
        <a:blip r:embed="rId1"/>
        <a:stretch>
          <a:fillRect/>
        </a:stretch>
      </xdr:blipFill>
      <xdr:spPr>
        <a:xfrm>
          <a:off x="1602105" y="43314620"/>
          <a:ext cx="1963420" cy="843915"/>
        </a:xfrm>
        <a:prstGeom prst="rect">
          <a:avLst/>
        </a:prstGeom>
        <a:noFill/>
        <a:ln w="9525">
          <a:noFill/>
        </a:ln>
      </xdr:spPr>
    </xdr:pic>
    <xdr:clientData/>
  </xdr:twoCellAnchor>
  <xdr:twoCellAnchor editAs="oneCell">
    <xdr:from>
      <xdr:col>2</xdr:col>
      <xdr:colOff>438150</xdr:colOff>
      <xdr:row>34</xdr:row>
      <xdr:rowOff>0</xdr:rowOff>
    </xdr:from>
    <xdr:to>
      <xdr:col>4</xdr:col>
      <xdr:colOff>855980</xdr:colOff>
      <xdr:row>34</xdr:row>
      <xdr:rowOff>843915</xdr:rowOff>
    </xdr:to>
    <xdr:pic>
      <xdr:nvPicPr>
        <xdr:cNvPr id="1774" name="Picture 140" descr="3142418731510196992515"/>
        <xdr:cNvPicPr/>
      </xdr:nvPicPr>
      <xdr:blipFill>
        <a:blip r:embed="rId1"/>
        <a:stretch>
          <a:fillRect/>
        </a:stretch>
      </xdr:blipFill>
      <xdr:spPr>
        <a:xfrm>
          <a:off x="1602105" y="43314620"/>
          <a:ext cx="1963420"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75"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76"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77"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78"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34</xdr:row>
      <xdr:rowOff>0</xdr:rowOff>
    </xdr:from>
    <xdr:to>
      <xdr:col>4</xdr:col>
      <xdr:colOff>659765</xdr:colOff>
      <xdr:row>34</xdr:row>
      <xdr:rowOff>843915</xdr:rowOff>
    </xdr:to>
    <xdr:pic>
      <xdr:nvPicPr>
        <xdr:cNvPr id="1779" name="Picture 140" descr="3142418731510196992515"/>
        <xdr:cNvPicPr/>
      </xdr:nvPicPr>
      <xdr:blipFill>
        <a:blip r:embed="rId1"/>
        <a:stretch>
          <a:fillRect/>
        </a:stretch>
      </xdr:blipFill>
      <xdr:spPr>
        <a:xfrm>
          <a:off x="1602105" y="43314620"/>
          <a:ext cx="176720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80"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81"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78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78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8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94"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9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0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0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02"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08"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09"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1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1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1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1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1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2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2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22"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23"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2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3</xdr:col>
      <xdr:colOff>762000</xdr:colOff>
      <xdr:row>11</xdr:row>
      <xdr:rowOff>63500</xdr:rowOff>
    </xdr:from>
    <xdr:to>
      <xdr:col>5</xdr:col>
      <xdr:colOff>633730</xdr:colOff>
      <xdr:row>11</xdr:row>
      <xdr:rowOff>1077595</xdr:rowOff>
    </xdr:to>
    <xdr:pic>
      <xdr:nvPicPr>
        <xdr:cNvPr id="1830" name="Picture 140" descr="3142418731510196992515"/>
        <xdr:cNvPicPr/>
      </xdr:nvPicPr>
      <xdr:blipFill>
        <a:blip r:embed="rId1"/>
        <a:stretch>
          <a:fillRect/>
        </a:stretch>
      </xdr:blipFill>
      <xdr:spPr>
        <a:xfrm>
          <a:off x="2698750" y="47955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36"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37"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3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3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4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4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4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43"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4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50"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51"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5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5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5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64"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65"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7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7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72"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78"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79"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8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8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8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8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8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9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429895</xdr:colOff>
      <xdr:row>8</xdr:row>
      <xdr:rowOff>444500</xdr:rowOff>
    </xdr:from>
    <xdr:to>
      <xdr:col>4</xdr:col>
      <xdr:colOff>213360</xdr:colOff>
      <xdr:row>9</xdr:row>
      <xdr:rowOff>506095</xdr:rowOff>
    </xdr:to>
    <xdr:pic>
      <xdr:nvPicPr>
        <xdr:cNvPr id="1891" name="Picture 140" descr="3142418731510196992515"/>
        <xdr:cNvPicPr/>
      </xdr:nvPicPr>
      <xdr:blipFill>
        <a:blip r:embed="rId1"/>
        <a:stretch>
          <a:fillRect/>
        </a:stretch>
      </xdr:blipFill>
      <xdr:spPr>
        <a:xfrm>
          <a:off x="1593850" y="3220720"/>
          <a:ext cx="1329055" cy="1014095"/>
        </a:xfrm>
        <a:prstGeom prst="rect">
          <a:avLst/>
        </a:prstGeom>
        <a:noFill/>
        <a:ln w="9525">
          <a:noFill/>
        </a:ln>
      </xdr:spPr>
    </xdr:pic>
    <xdr:clientData/>
  </xdr:twoCellAnchor>
  <xdr:twoCellAnchor editAs="oneCell">
    <xdr:from>
      <xdr:col>4</xdr:col>
      <xdr:colOff>19050</xdr:colOff>
      <xdr:row>7</xdr:row>
      <xdr:rowOff>228600</xdr:rowOff>
    </xdr:from>
    <xdr:to>
      <xdr:col>5</xdr:col>
      <xdr:colOff>663575</xdr:colOff>
      <xdr:row>9</xdr:row>
      <xdr:rowOff>61595</xdr:rowOff>
    </xdr:to>
    <xdr:pic>
      <xdr:nvPicPr>
        <xdr:cNvPr id="1892" name="Picture 140" descr="3142418731510196992515"/>
        <xdr:cNvPicPr/>
      </xdr:nvPicPr>
      <xdr:blipFill>
        <a:blip r:embed="rId1"/>
        <a:stretch>
          <a:fillRect/>
        </a:stretch>
      </xdr:blipFill>
      <xdr:spPr>
        <a:xfrm>
          <a:off x="2728595" y="2776220"/>
          <a:ext cx="152527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893"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894"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89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896"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897"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898"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899"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00"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01"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02"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03"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04"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0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06"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07"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08"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09"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10"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11"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12"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13"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14"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1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16"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17"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18"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19"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20"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21"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22"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23"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24"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2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26"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27"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28"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29"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30"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31"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32"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33"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34"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3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36"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37"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38"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39"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40"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34</xdr:row>
      <xdr:rowOff>1014095</xdr:rowOff>
    </xdr:to>
    <xdr:pic>
      <xdr:nvPicPr>
        <xdr:cNvPr id="1941" name="Picture 140" descr="3142418731510196992515"/>
        <xdr:cNvPicPr/>
      </xdr:nvPicPr>
      <xdr:blipFill>
        <a:blip r:embed="rId1"/>
        <a:stretch>
          <a:fillRect/>
        </a:stretch>
      </xdr:blipFill>
      <xdr:spPr>
        <a:xfrm>
          <a:off x="1602105" y="433146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42"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43"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44"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45"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34</xdr:row>
      <xdr:rowOff>1014095</xdr:rowOff>
    </xdr:to>
    <xdr:pic>
      <xdr:nvPicPr>
        <xdr:cNvPr id="1946" name="Picture 140" descr="3142418731510196992515"/>
        <xdr:cNvPicPr/>
      </xdr:nvPicPr>
      <xdr:blipFill>
        <a:blip r:embed="rId1"/>
        <a:stretch>
          <a:fillRect/>
        </a:stretch>
      </xdr:blipFill>
      <xdr:spPr>
        <a:xfrm>
          <a:off x="1602105" y="433146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47"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48"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4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5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5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5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5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54"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5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5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5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5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5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6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61"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62"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6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6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6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6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6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6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6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7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7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7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73"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74"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7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7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7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7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7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80"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81"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8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8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8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8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8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87"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88"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8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9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9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9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9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94"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199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9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9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9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199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0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01"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02"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0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0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0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0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0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08"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09"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1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1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1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1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1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1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16"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1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1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1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2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2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2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2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2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2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2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27"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28"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2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3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3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3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3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34"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3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3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3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3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3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4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41"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42"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4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4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4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4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4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48"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49"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5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5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5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5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5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5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56"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5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5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5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6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6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62"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63"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6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6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6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6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6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69"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70"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7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7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7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7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7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7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7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7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7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8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81"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82"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8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8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8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8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8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88"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89"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9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9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9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9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9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9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096"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9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9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09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10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10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102"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103"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10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10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10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10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10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09"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1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1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1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1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1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1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1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1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1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1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2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2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2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2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2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2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2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2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2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2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3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3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3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3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3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35"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3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3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3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3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4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4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42"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4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4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4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4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4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4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49"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5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5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5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5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5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5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5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5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5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5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6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6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6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6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6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6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6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6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6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6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7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71"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7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7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7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7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7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7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78"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7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8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8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8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8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8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8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8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8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8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89"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9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9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9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9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9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9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9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19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9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19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0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0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0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0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0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0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0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0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0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0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1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11"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1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1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1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1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1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1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18"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1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2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2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2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2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2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25"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2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2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2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2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3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31"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32"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3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3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3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3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3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3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3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4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4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4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4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4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4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4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4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4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4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5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51"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5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5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5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5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5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5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58"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5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6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6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6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6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6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65"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6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6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6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6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7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71"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72"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7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7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7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7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7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78"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79"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8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8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8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8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8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85"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8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8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8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8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9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9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9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9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9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9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9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9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298"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29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0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0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0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0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0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05"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0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0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0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0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1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11"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12"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1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1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1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1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1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18"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19"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2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2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2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2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2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25"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2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2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2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2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3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3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32"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3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3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3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3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3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3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39"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4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4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4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4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4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4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4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4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4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4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5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51"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52"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5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5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5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5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5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58"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59"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6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6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6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6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6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65"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6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6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6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6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7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7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72"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7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7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7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7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7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7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79"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8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8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8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8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8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8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8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8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8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8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9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9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9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9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39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9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9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9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9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39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0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0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0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0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0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405"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40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0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0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0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1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1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412"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41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1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1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1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1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1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419"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42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2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2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2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2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2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42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42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2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2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3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3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43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33"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34"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3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3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3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3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3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40"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41"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4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4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4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4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4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47"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48"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4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5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5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5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5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5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5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5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5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5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59"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60"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6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6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6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6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6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66"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67"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6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6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7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7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7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73"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74"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7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7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7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7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7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80"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81"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8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8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8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8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8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87"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88"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8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9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9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9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9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94"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495"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9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9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9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49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0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01"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02"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0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0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0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0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0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0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0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1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1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1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13"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14"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1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1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1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1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1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20"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21"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2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2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2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2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2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27"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28"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2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3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3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3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3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34"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35"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3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3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3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3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4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41"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42"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4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4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4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4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4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48"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49"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5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5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5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5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5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55"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56"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5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5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5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6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6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6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6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6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6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6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67"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68"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6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7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7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7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7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74"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75"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7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7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7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7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8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81"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82"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8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8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8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8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8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88"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89"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9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9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9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9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9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95"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596"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9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9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59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0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0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02"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03"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0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0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0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0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0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09"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10"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1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1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1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1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1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1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1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1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1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2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21"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22"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2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2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2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2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2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28"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29"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3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3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32"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33"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3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35"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36"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3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3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39"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40"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41"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42"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752475</xdr:colOff>
      <xdr:row>16</xdr:row>
      <xdr:rowOff>1014095</xdr:rowOff>
    </xdr:to>
    <xdr:pic>
      <xdr:nvPicPr>
        <xdr:cNvPr id="2643" name="Picture 140" descr="3142418731510196992515"/>
        <xdr:cNvPicPr/>
      </xdr:nvPicPr>
      <xdr:blipFill>
        <a:blip r:embed="rId1"/>
        <a:stretch>
          <a:fillRect/>
        </a:stretch>
      </xdr:blipFill>
      <xdr:spPr>
        <a:xfrm>
          <a:off x="1602105" y="15501620"/>
          <a:ext cx="1087120"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44"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45"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46"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47"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16</xdr:row>
      <xdr:rowOff>0</xdr:rowOff>
    </xdr:from>
    <xdr:to>
      <xdr:col>3</xdr:col>
      <xdr:colOff>556260</xdr:colOff>
      <xdr:row>16</xdr:row>
      <xdr:rowOff>1014095</xdr:rowOff>
    </xdr:to>
    <xdr:pic>
      <xdr:nvPicPr>
        <xdr:cNvPr id="2648" name="Picture 140" descr="3142418731510196992515"/>
        <xdr:cNvPicPr/>
      </xdr:nvPicPr>
      <xdr:blipFill>
        <a:blip r:embed="rId1"/>
        <a:stretch>
          <a:fillRect/>
        </a:stretch>
      </xdr:blipFill>
      <xdr:spPr>
        <a:xfrm>
          <a:off x="1602105" y="155016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49"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50"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1"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2"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3"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4"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5"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56"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57"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8"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9"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0"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1"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2"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63"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64"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5"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6"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7"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8"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9"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0"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1"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2"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3"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4"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75"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76"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7"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8"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9"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0"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1"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82"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83"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4"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5"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6"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7"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8"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89"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90"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1"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2"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3"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4"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5"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96"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97" name="Picture 140" descr="3142418731510196992515"/>
        <xdr:cNvPicPr/>
      </xdr:nvPicPr>
      <xdr:blipFill>
        <a:blip r:embed="rId1"/>
        <a:stretch>
          <a:fillRect/>
        </a:stretch>
      </xdr:blipFill>
      <xdr:spPr>
        <a:xfrm>
          <a:off x="1602105" y="172161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8"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9"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700"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701"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702" name="Picture 140" descr="3142418731510196992515"/>
        <xdr:cNvPicPr/>
      </xdr:nvPicPr>
      <xdr:blipFill>
        <a:blip r:embed="rId1"/>
        <a:stretch>
          <a:fillRect/>
        </a:stretch>
      </xdr:blipFill>
      <xdr:spPr>
        <a:xfrm>
          <a:off x="1602105" y="17216120"/>
          <a:ext cx="89090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03"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04"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1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1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17"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18"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1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2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2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3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31"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32"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3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3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4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46"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4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4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4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5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5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52"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3</xdr:col>
      <xdr:colOff>762000</xdr:colOff>
      <xdr:row>11</xdr:row>
      <xdr:rowOff>63500</xdr:rowOff>
    </xdr:from>
    <xdr:to>
      <xdr:col>5</xdr:col>
      <xdr:colOff>633730</xdr:colOff>
      <xdr:row>11</xdr:row>
      <xdr:rowOff>1077595</xdr:rowOff>
    </xdr:to>
    <xdr:pic>
      <xdr:nvPicPr>
        <xdr:cNvPr id="2753" name="Picture 140" descr="3142418731510196992515"/>
        <xdr:cNvPicPr/>
      </xdr:nvPicPr>
      <xdr:blipFill>
        <a:blip r:embed="rId1"/>
        <a:stretch>
          <a:fillRect/>
        </a:stretch>
      </xdr:blipFill>
      <xdr:spPr>
        <a:xfrm>
          <a:off x="2698750" y="47955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59"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60"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6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6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6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6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7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7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7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73"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74"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8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8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87"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88"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8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9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9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0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801"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802"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80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80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429895</xdr:colOff>
      <xdr:row>10</xdr:row>
      <xdr:rowOff>444500</xdr:rowOff>
    </xdr:from>
    <xdr:to>
      <xdr:col>4</xdr:col>
      <xdr:colOff>213360</xdr:colOff>
      <xdr:row>11</xdr:row>
      <xdr:rowOff>1014095</xdr:rowOff>
    </xdr:to>
    <xdr:pic>
      <xdr:nvPicPr>
        <xdr:cNvPr id="2814" name="Picture 140" descr="3142418731510196992515"/>
        <xdr:cNvPicPr/>
      </xdr:nvPicPr>
      <xdr:blipFill>
        <a:blip r:embed="rId1"/>
        <a:stretch>
          <a:fillRect/>
        </a:stretch>
      </xdr:blipFill>
      <xdr:spPr>
        <a:xfrm>
          <a:off x="1593850" y="4732020"/>
          <a:ext cx="1329055" cy="1014095"/>
        </a:xfrm>
        <a:prstGeom prst="rect">
          <a:avLst/>
        </a:prstGeom>
        <a:noFill/>
        <a:ln w="9525">
          <a:noFill/>
        </a:ln>
      </xdr:spPr>
    </xdr:pic>
    <xdr:clientData/>
  </xdr:twoCellAnchor>
  <xdr:twoCellAnchor editAs="oneCell">
    <xdr:from>
      <xdr:col>4</xdr:col>
      <xdr:colOff>19050</xdr:colOff>
      <xdr:row>9</xdr:row>
      <xdr:rowOff>228600</xdr:rowOff>
    </xdr:from>
    <xdr:to>
      <xdr:col>5</xdr:col>
      <xdr:colOff>663575</xdr:colOff>
      <xdr:row>11</xdr:row>
      <xdr:rowOff>239395</xdr:rowOff>
    </xdr:to>
    <xdr:pic>
      <xdr:nvPicPr>
        <xdr:cNvPr id="2815" name="Picture 140" descr="3142418731510196992515"/>
        <xdr:cNvPicPr/>
      </xdr:nvPicPr>
      <xdr:blipFill>
        <a:blip r:embed="rId1"/>
        <a:stretch>
          <a:fillRect/>
        </a:stretch>
      </xdr:blipFill>
      <xdr:spPr>
        <a:xfrm>
          <a:off x="2728595" y="3957320"/>
          <a:ext cx="152527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1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1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1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1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2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2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2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2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2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2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2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2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2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2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3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31"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3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3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3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3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3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3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3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3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4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4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42"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4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4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4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4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4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4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49"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5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5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5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5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5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5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5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5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5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5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6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6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6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6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6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6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6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6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6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6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7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71"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7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7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7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7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7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7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78"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7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8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8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8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8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8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85"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8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8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8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8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9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9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9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9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9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9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96"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89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9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89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0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0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0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903"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904"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0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0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07"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08"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0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910"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911"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1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1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14"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15"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16"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917"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366395</xdr:rowOff>
    </xdr:to>
    <xdr:pic>
      <xdr:nvPicPr>
        <xdr:cNvPr id="2918" name="Picture 140" descr="3142418731510196992515"/>
        <xdr:cNvPicPr/>
      </xdr:nvPicPr>
      <xdr:blipFill>
        <a:blip r:embed="rId1"/>
        <a:stretch>
          <a:fillRect/>
        </a:stretch>
      </xdr:blipFill>
      <xdr:spPr>
        <a:xfrm>
          <a:off x="1602105" y="295478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19"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20"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21"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22"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366395</xdr:rowOff>
    </xdr:to>
    <xdr:pic>
      <xdr:nvPicPr>
        <xdr:cNvPr id="2923" name="Picture 140" descr="3142418731510196992515"/>
        <xdr:cNvPicPr/>
      </xdr:nvPicPr>
      <xdr:blipFill>
        <a:blip r:embed="rId1"/>
        <a:stretch>
          <a:fillRect/>
        </a:stretch>
      </xdr:blipFill>
      <xdr:spPr>
        <a:xfrm>
          <a:off x="1602105" y="295478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24"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2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2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2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2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2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3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31"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32"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3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3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3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3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3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38"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39"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4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4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4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4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4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4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4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4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4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4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50"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51"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5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5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5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5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5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57"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58"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5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6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6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6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6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64"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6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6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6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6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6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7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71"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72"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7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7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7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7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7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78"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79"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8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8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8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8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8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8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86"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8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8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8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9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9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92"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2993"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9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9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9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9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9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299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0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0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0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0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3004"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300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0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0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0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0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1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3011"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3012"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1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1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15"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16"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1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3018"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3019"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2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2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22"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23"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24"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3025"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752475</xdr:colOff>
      <xdr:row>26</xdr:row>
      <xdr:rowOff>1014095</xdr:rowOff>
    </xdr:to>
    <xdr:pic>
      <xdr:nvPicPr>
        <xdr:cNvPr id="3026" name="Picture 140" descr="3142418731510196992515"/>
        <xdr:cNvPicPr/>
      </xdr:nvPicPr>
      <xdr:blipFill>
        <a:blip r:embed="rId1"/>
        <a:stretch>
          <a:fillRect/>
        </a:stretch>
      </xdr:blipFill>
      <xdr:spPr>
        <a:xfrm>
          <a:off x="1602105" y="30195520"/>
          <a:ext cx="1087120"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27"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28"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29"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30"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twoCellAnchor editAs="oneCell">
    <xdr:from>
      <xdr:col>2</xdr:col>
      <xdr:colOff>438150</xdr:colOff>
      <xdr:row>26</xdr:row>
      <xdr:rowOff>0</xdr:rowOff>
    </xdr:from>
    <xdr:to>
      <xdr:col>3</xdr:col>
      <xdr:colOff>556260</xdr:colOff>
      <xdr:row>26</xdr:row>
      <xdr:rowOff>1014095</xdr:rowOff>
    </xdr:to>
    <xdr:pic>
      <xdr:nvPicPr>
        <xdr:cNvPr id="3031" name="Picture 140" descr="3142418731510196992515"/>
        <xdr:cNvPicPr/>
      </xdr:nvPicPr>
      <xdr:blipFill>
        <a:blip r:embed="rId1"/>
        <a:stretch>
          <a:fillRect/>
        </a:stretch>
      </xdr:blipFill>
      <xdr:spPr>
        <a:xfrm>
          <a:off x="1602105" y="30195520"/>
          <a:ext cx="890905" cy="101409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438150</xdr:colOff>
      <xdr:row>11</xdr:row>
      <xdr:rowOff>0</xdr:rowOff>
    </xdr:from>
    <xdr:to>
      <xdr:col>4</xdr:col>
      <xdr:colOff>417830</xdr:colOff>
      <xdr:row>11</xdr:row>
      <xdr:rowOff>843280</xdr:rowOff>
    </xdr:to>
    <xdr:pic>
      <xdr:nvPicPr>
        <xdr:cNvPr id="2"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3"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6"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3"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30"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31"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3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3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3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44"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4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5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5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3</xdr:col>
      <xdr:colOff>762000</xdr:colOff>
      <xdr:row>11</xdr:row>
      <xdr:rowOff>63500</xdr:rowOff>
    </xdr:from>
    <xdr:to>
      <xdr:col>5</xdr:col>
      <xdr:colOff>633730</xdr:colOff>
      <xdr:row>11</xdr:row>
      <xdr:rowOff>1077595</xdr:rowOff>
    </xdr:to>
    <xdr:pic>
      <xdr:nvPicPr>
        <xdr:cNvPr id="52" name="Picture 140" descr="3142418731510196992515"/>
        <xdr:cNvPicPr/>
      </xdr:nvPicPr>
      <xdr:blipFill>
        <a:blip r:embed="rId1"/>
        <a:stretch>
          <a:fillRect/>
        </a:stretch>
      </xdr:blipFill>
      <xdr:spPr>
        <a:xfrm>
          <a:off x="2698750" y="47955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58"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59"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6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6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6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6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6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7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7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72"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73"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7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8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86"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87"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8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8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9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9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9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93"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9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00"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01"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0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0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0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429895</xdr:colOff>
      <xdr:row>8</xdr:row>
      <xdr:rowOff>444500</xdr:rowOff>
    </xdr:from>
    <xdr:to>
      <xdr:col>4</xdr:col>
      <xdr:colOff>213360</xdr:colOff>
      <xdr:row>9</xdr:row>
      <xdr:rowOff>506095</xdr:rowOff>
    </xdr:to>
    <xdr:pic>
      <xdr:nvPicPr>
        <xdr:cNvPr id="113" name="Picture 140" descr="3142418731510196992515"/>
        <xdr:cNvPicPr/>
      </xdr:nvPicPr>
      <xdr:blipFill>
        <a:blip r:embed="rId1"/>
        <a:stretch>
          <a:fillRect/>
        </a:stretch>
      </xdr:blipFill>
      <xdr:spPr>
        <a:xfrm>
          <a:off x="1593850" y="3220720"/>
          <a:ext cx="1329055" cy="1014095"/>
        </a:xfrm>
        <a:prstGeom prst="rect">
          <a:avLst/>
        </a:prstGeom>
        <a:noFill/>
        <a:ln w="9525">
          <a:noFill/>
        </a:ln>
      </xdr:spPr>
    </xdr:pic>
    <xdr:clientData/>
  </xdr:twoCellAnchor>
  <xdr:twoCellAnchor editAs="oneCell">
    <xdr:from>
      <xdr:col>4</xdr:col>
      <xdr:colOff>19050</xdr:colOff>
      <xdr:row>7</xdr:row>
      <xdr:rowOff>228600</xdr:rowOff>
    </xdr:from>
    <xdr:to>
      <xdr:col>5</xdr:col>
      <xdr:colOff>663575</xdr:colOff>
      <xdr:row>9</xdr:row>
      <xdr:rowOff>61595</xdr:rowOff>
    </xdr:to>
    <xdr:pic>
      <xdr:nvPicPr>
        <xdr:cNvPr id="114" name="Picture 140" descr="3142418731510196992515"/>
        <xdr:cNvPicPr/>
      </xdr:nvPicPr>
      <xdr:blipFill>
        <a:blip r:embed="rId1"/>
        <a:stretch>
          <a:fillRect/>
        </a:stretch>
      </xdr:blipFill>
      <xdr:spPr>
        <a:xfrm>
          <a:off x="2728595" y="2776220"/>
          <a:ext cx="1525270" cy="101409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843915</xdr:rowOff>
    </xdr:to>
    <xdr:pic>
      <xdr:nvPicPr>
        <xdr:cNvPr id="115" name="Picture 140" descr="3142418731510196992515"/>
        <xdr:cNvPicPr/>
      </xdr:nvPicPr>
      <xdr:blipFill>
        <a:blip r:embed="rId1"/>
        <a:stretch>
          <a:fillRect/>
        </a:stretch>
      </xdr:blipFill>
      <xdr:spPr>
        <a:xfrm>
          <a:off x="1602105" y="17482820"/>
          <a:ext cx="1525270" cy="84391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843915</xdr:rowOff>
    </xdr:to>
    <xdr:pic>
      <xdr:nvPicPr>
        <xdr:cNvPr id="116" name="Picture 140" descr="3142418731510196992515"/>
        <xdr:cNvPicPr/>
      </xdr:nvPicPr>
      <xdr:blipFill>
        <a:blip r:embed="rId1"/>
        <a:stretch>
          <a:fillRect/>
        </a:stretch>
      </xdr:blipFill>
      <xdr:spPr>
        <a:xfrm>
          <a:off x="1602105" y="17482820"/>
          <a:ext cx="1525270"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17"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18"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19"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20"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21"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1014095</xdr:rowOff>
    </xdr:to>
    <xdr:pic>
      <xdr:nvPicPr>
        <xdr:cNvPr id="122" name="Picture 140" descr="3142418731510196992515"/>
        <xdr:cNvPicPr/>
      </xdr:nvPicPr>
      <xdr:blipFill>
        <a:blip r:embed="rId1"/>
        <a:stretch>
          <a:fillRect/>
        </a:stretch>
      </xdr:blipFill>
      <xdr:spPr>
        <a:xfrm>
          <a:off x="1602105" y="17482820"/>
          <a:ext cx="1525270" cy="101409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1014095</xdr:rowOff>
    </xdr:to>
    <xdr:pic>
      <xdr:nvPicPr>
        <xdr:cNvPr id="123" name="Picture 140" descr="3142418731510196992515"/>
        <xdr:cNvPicPr/>
      </xdr:nvPicPr>
      <xdr:blipFill>
        <a:blip r:embed="rId1"/>
        <a:stretch>
          <a:fillRect/>
        </a:stretch>
      </xdr:blipFill>
      <xdr:spPr>
        <a:xfrm>
          <a:off x="1602105" y="17482820"/>
          <a:ext cx="1525270"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24"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25"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26"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27"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28"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843915</xdr:rowOff>
    </xdr:to>
    <xdr:pic>
      <xdr:nvPicPr>
        <xdr:cNvPr id="129" name="Picture 140" descr="3142418731510196992515"/>
        <xdr:cNvPicPr/>
      </xdr:nvPicPr>
      <xdr:blipFill>
        <a:blip r:embed="rId1"/>
        <a:stretch>
          <a:fillRect/>
        </a:stretch>
      </xdr:blipFill>
      <xdr:spPr>
        <a:xfrm>
          <a:off x="1602105" y="17482820"/>
          <a:ext cx="1525270" cy="84391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843915</xdr:rowOff>
    </xdr:to>
    <xdr:pic>
      <xdr:nvPicPr>
        <xdr:cNvPr id="130" name="Picture 140" descr="3142418731510196992515"/>
        <xdr:cNvPicPr/>
      </xdr:nvPicPr>
      <xdr:blipFill>
        <a:blip r:embed="rId1"/>
        <a:stretch>
          <a:fillRect/>
        </a:stretch>
      </xdr:blipFill>
      <xdr:spPr>
        <a:xfrm>
          <a:off x="1602105" y="17482820"/>
          <a:ext cx="1525270"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31"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32"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33"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34"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35"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1014095</xdr:rowOff>
    </xdr:to>
    <xdr:pic>
      <xdr:nvPicPr>
        <xdr:cNvPr id="136" name="Picture 140" descr="3142418731510196992515"/>
        <xdr:cNvPicPr/>
      </xdr:nvPicPr>
      <xdr:blipFill>
        <a:blip r:embed="rId1"/>
        <a:stretch>
          <a:fillRect/>
        </a:stretch>
      </xdr:blipFill>
      <xdr:spPr>
        <a:xfrm>
          <a:off x="1602105" y="17482820"/>
          <a:ext cx="1525270" cy="101409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1014095</xdr:rowOff>
    </xdr:to>
    <xdr:pic>
      <xdr:nvPicPr>
        <xdr:cNvPr id="137" name="Picture 140" descr="3142418731510196992515"/>
        <xdr:cNvPicPr/>
      </xdr:nvPicPr>
      <xdr:blipFill>
        <a:blip r:embed="rId1"/>
        <a:stretch>
          <a:fillRect/>
        </a:stretch>
      </xdr:blipFill>
      <xdr:spPr>
        <a:xfrm>
          <a:off x="1602105" y="17482820"/>
          <a:ext cx="1525270"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38"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39"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40"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41"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42"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843915</xdr:rowOff>
    </xdr:to>
    <xdr:pic>
      <xdr:nvPicPr>
        <xdr:cNvPr id="143" name="Picture 140" descr="3142418731510196992515"/>
        <xdr:cNvPicPr/>
      </xdr:nvPicPr>
      <xdr:blipFill>
        <a:blip r:embed="rId1"/>
        <a:stretch>
          <a:fillRect/>
        </a:stretch>
      </xdr:blipFill>
      <xdr:spPr>
        <a:xfrm>
          <a:off x="1602105" y="17482820"/>
          <a:ext cx="1525270" cy="84391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843915</xdr:rowOff>
    </xdr:to>
    <xdr:pic>
      <xdr:nvPicPr>
        <xdr:cNvPr id="144" name="Picture 140" descr="3142418731510196992515"/>
        <xdr:cNvPicPr/>
      </xdr:nvPicPr>
      <xdr:blipFill>
        <a:blip r:embed="rId1"/>
        <a:stretch>
          <a:fillRect/>
        </a:stretch>
      </xdr:blipFill>
      <xdr:spPr>
        <a:xfrm>
          <a:off x="1602105" y="17482820"/>
          <a:ext cx="1525270"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45"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46"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47"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48"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49"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1014095</xdr:rowOff>
    </xdr:to>
    <xdr:pic>
      <xdr:nvPicPr>
        <xdr:cNvPr id="150" name="Picture 140" descr="3142418731510196992515"/>
        <xdr:cNvPicPr/>
      </xdr:nvPicPr>
      <xdr:blipFill>
        <a:blip r:embed="rId1"/>
        <a:stretch>
          <a:fillRect/>
        </a:stretch>
      </xdr:blipFill>
      <xdr:spPr>
        <a:xfrm>
          <a:off x="1602105" y="17482820"/>
          <a:ext cx="1525270" cy="101409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1014095</xdr:rowOff>
    </xdr:to>
    <xdr:pic>
      <xdr:nvPicPr>
        <xdr:cNvPr id="151" name="Picture 140" descr="3142418731510196992515"/>
        <xdr:cNvPicPr/>
      </xdr:nvPicPr>
      <xdr:blipFill>
        <a:blip r:embed="rId1"/>
        <a:stretch>
          <a:fillRect/>
        </a:stretch>
      </xdr:blipFill>
      <xdr:spPr>
        <a:xfrm>
          <a:off x="1602105" y="17482820"/>
          <a:ext cx="1525270"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52"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53"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54"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55"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56"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843915</xdr:rowOff>
    </xdr:to>
    <xdr:pic>
      <xdr:nvPicPr>
        <xdr:cNvPr id="157" name="Picture 140" descr="3142418731510196992515"/>
        <xdr:cNvPicPr/>
      </xdr:nvPicPr>
      <xdr:blipFill>
        <a:blip r:embed="rId1"/>
        <a:stretch>
          <a:fillRect/>
        </a:stretch>
      </xdr:blipFill>
      <xdr:spPr>
        <a:xfrm>
          <a:off x="1602105" y="17482820"/>
          <a:ext cx="1525270" cy="84391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843915</xdr:rowOff>
    </xdr:to>
    <xdr:pic>
      <xdr:nvPicPr>
        <xdr:cNvPr id="158" name="Picture 140" descr="3142418731510196992515"/>
        <xdr:cNvPicPr/>
      </xdr:nvPicPr>
      <xdr:blipFill>
        <a:blip r:embed="rId1"/>
        <a:stretch>
          <a:fillRect/>
        </a:stretch>
      </xdr:blipFill>
      <xdr:spPr>
        <a:xfrm>
          <a:off x="1602105" y="17482820"/>
          <a:ext cx="1525270"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59"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60"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61"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62"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843915</xdr:rowOff>
    </xdr:to>
    <xdr:pic>
      <xdr:nvPicPr>
        <xdr:cNvPr id="163" name="Picture 140" descr="3142418731510196992515"/>
        <xdr:cNvPicPr/>
      </xdr:nvPicPr>
      <xdr:blipFill>
        <a:blip r:embed="rId1"/>
        <a:stretch>
          <a:fillRect/>
        </a:stretch>
      </xdr:blipFill>
      <xdr:spPr>
        <a:xfrm>
          <a:off x="1602105" y="17482820"/>
          <a:ext cx="1329055" cy="84391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1014095</xdr:rowOff>
    </xdr:to>
    <xdr:pic>
      <xdr:nvPicPr>
        <xdr:cNvPr id="164" name="Picture 140" descr="3142418731510196992515"/>
        <xdr:cNvPicPr/>
      </xdr:nvPicPr>
      <xdr:blipFill>
        <a:blip r:embed="rId1"/>
        <a:stretch>
          <a:fillRect/>
        </a:stretch>
      </xdr:blipFill>
      <xdr:spPr>
        <a:xfrm>
          <a:off x="1602105" y="17482820"/>
          <a:ext cx="1525270" cy="1014095"/>
        </a:xfrm>
        <a:prstGeom prst="rect">
          <a:avLst/>
        </a:prstGeom>
        <a:noFill/>
        <a:ln w="9525">
          <a:noFill/>
        </a:ln>
      </xdr:spPr>
    </xdr:pic>
    <xdr:clientData/>
  </xdr:twoCellAnchor>
  <xdr:twoCellAnchor editAs="oneCell">
    <xdr:from>
      <xdr:col>2</xdr:col>
      <xdr:colOff>438150</xdr:colOff>
      <xdr:row>17</xdr:row>
      <xdr:rowOff>0</xdr:rowOff>
    </xdr:from>
    <xdr:to>
      <xdr:col>4</xdr:col>
      <xdr:colOff>417830</xdr:colOff>
      <xdr:row>17</xdr:row>
      <xdr:rowOff>1014095</xdr:rowOff>
    </xdr:to>
    <xdr:pic>
      <xdr:nvPicPr>
        <xdr:cNvPr id="165" name="Picture 140" descr="3142418731510196992515"/>
        <xdr:cNvPicPr/>
      </xdr:nvPicPr>
      <xdr:blipFill>
        <a:blip r:embed="rId1"/>
        <a:stretch>
          <a:fillRect/>
        </a:stretch>
      </xdr:blipFill>
      <xdr:spPr>
        <a:xfrm>
          <a:off x="1602105" y="17482820"/>
          <a:ext cx="1525270"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66"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67"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68"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17</xdr:row>
      <xdr:rowOff>0</xdr:rowOff>
    </xdr:from>
    <xdr:to>
      <xdr:col>4</xdr:col>
      <xdr:colOff>221615</xdr:colOff>
      <xdr:row>17</xdr:row>
      <xdr:rowOff>1014095</xdr:rowOff>
    </xdr:to>
    <xdr:pic>
      <xdr:nvPicPr>
        <xdr:cNvPr id="169" name="Picture 140" descr="3142418731510196992515"/>
        <xdr:cNvPicPr/>
      </xdr:nvPicPr>
      <xdr:blipFill>
        <a:blip r:embed="rId1"/>
        <a:stretch>
          <a:fillRect/>
        </a:stretch>
      </xdr:blipFill>
      <xdr:spPr>
        <a:xfrm>
          <a:off x="1602105" y="174828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70" name="Picture 140" descr="3142418731510196992515"/>
        <xdr:cNvPicPr/>
      </xdr:nvPicPr>
      <xdr:blipFill>
        <a:blip r:embed="rId1"/>
        <a:stretch>
          <a:fillRect/>
        </a:stretch>
      </xdr:blipFill>
      <xdr:spPr>
        <a:xfrm>
          <a:off x="1602105" y="156794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71" name="Picture 140" descr="3142418731510196992515"/>
        <xdr:cNvPicPr/>
      </xdr:nvPicPr>
      <xdr:blipFill>
        <a:blip r:embed="rId1"/>
        <a:stretch>
          <a:fillRect/>
        </a:stretch>
      </xdr:blipFill>
      <xdr:spPr>
        <a:xfrm>
          <a:off x="1602105" y="156794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2"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3"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4"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5"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6"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77" name="Picture 140" descr="3142418731510196992515"/>
        <xdr:cNvPicPr/>
      </xdr:nvPicPr>
      <xdr:blipFill>
        <a:blip r:embed="rId1"/>
        <a:stretch>
          <a:fillRect/>
        </a:stretch>
      </xdr:blipFill>
      <xdr:spPr>
        <a:xfrm>
          <a:off x="1602105" y="156794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78" name="Picture 140" descr="3142418731510196992515"/>
        <xdr:cNvPicPr/>
      </xdr:nvPicPr>
      <xdr:blipFill>
        <a:blip r:embed="rId1"/>
        <a:stretch>
          <a:fillRect/>
        </a:stretch>
      </xdr:blipFill>
      <xdr:spPr>
        <a:xfrm>
          <a:off x="1602105" y="156794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9"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0"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1"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2"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3"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84" name="Picture 140" descr="3142418731510196992515"/>
        <xdr:cNvPicPr/>
      </xdr:nvPicPr>
      <xdr:blipFill>
        <a:blip r:embed="rId1"/>
        <a:stretch>
          <a:fillRect/>
        </a:stretch>
      </xdr:blipFill>
      <xdr:spPr>
        <a:xfrm>
          <a:off x="1602105" y="156794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85" name="Picture 140" descr="3142418731510196992515"/>
        <xdr:cNvPicPr/>
      </xdr:nvPicPr>
      <xdr:blipFill>
        <a:blip r:embed="rId1"/>
        <a:stretch>
          <a:fillRect/>
        </a:stretch>
      </xdr:blipFill>
      <xdr:spPr>
        <a:xfrm>
          <a:off x="1602105" y="156794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6"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7"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8"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9"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90"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91" name="Picture 140" descr="3142418731510196992515"/>
        <xdr:cNvPicPr/>
      </xdr:nvPicPr>
      <xdr:blipFill>
        <a:blip r:embed="rId1"/>
        <a:stretch>
          <a:fillRect/>
        </a:stretch>
      </xdr:blipFill>
      <xdr:spPr>
        <a:xfrm>
          <a:off x="1602105" y="156794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92"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93"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94"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95" name="Picture 140" descr="3142418731510196992515"/>
        <xdr:cNvPicPr/>
      </xdr:nvPicPr>
      <xdr:blipFill>
        <a:blip r:embed="rId1"/>
        <a:stretch>
          <a:fillRect/>
        </a:stretch>
      </xdr:blipFill>
      <xdr:spPr>
        <a:xfrm>
          <a:off x="1602105" y="15679420"/>
          <a:ext cx="1767205" cy="1014095"/>
        </a:xfrm>
        <a:prstGeom prst="rect">
          <a:avLst/>
        </a:prstGeom>
        <a:noFill/>
        <a:ln w="9525">
          <a:noFill/>
        </a:ln>
      </xdr:spPr>
    </xdr:pic>
    <xdr:clientData/>
  </xdr:twoCellAnchor>
  <xdr:twoCellAnchor editAs="oneCell">
    <xdr:from>
      <xdr:col>5</xdr:col>
      <xdr:colOff>789305</xdr:colOff>
      <xdr:row>16</xdr:row>
      <xdr:rowOff>369570</xdr:rowOff>
    </xdr:from>
    <xdr:to>
      <xdr:col>5</xdr:col>
      <xdr:colOff>2118360</xdr:colOff>
      <xdr:row>16</xdr:row>
      <xdr:rowOff>1383665</xdr:rowOff>
    </xdr:to>
    <xdr:pic>
      <xdr:nvPicPr>
        <xdr:cNvPr id="196" name="Picture 140" descr="3142418731510196992515"/>
        <xdr:cNvPicPr/>
      </xdr:nvPicPr>
      <xdr:blipFill>
        <a:blip r:embed="rId1"/>
        <a:stretch>
          <a:fillRect/>
        </a:stretch>
      </xdr:blipFill>
      <xdr:spPr>
        <a:xfrm>
          <a:off x="4379595" y="1604899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197" name="Picture 140" descr="3142418731510196992515"/>
        <xdr:cNvPicPr/>
      </xdr:nvPicPr>
      <xdr:blipFill>
        <a:blip r:embed="rId1"/>
        <a:stretch>
          <a:fillRect/>
        </a:stretch>
      </xdr:blipFill>
      <xdr:spPr>
        <a:xfrm>
          <a:off x="1602105" y="156794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198" name="Picture 140" descr="3142418731510196992515"/>
        <xdr:cNvPicPr/>
      </xdr:nvPicPr>
      <xdr:blipFill>
        <a:blip r:embed="rId1"/>
        <a:stretch>
          <a:fillRect/>
        </a:stretch>
      </xdr:blipFill>
      <xdr:spPr>
        <a:xfrm>
          <a:off x="1602105" y="156794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199"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00"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01"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02"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03"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04" name="Picture 140" descr="3142418731510196992515"/>
        <xdr:cNvPicPr/>
      </xdr:nvPicPr>
      <xdr:blipFill>
        <a:blip r:embed="rId1"/>
        <a:stretch>
          <a:fillRect/>
        </a:stretch>
      </xdr:blipFill>
      <xdr:spPr>
        <a:xfrm>
          <a:off x="1602105" y="156794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05" name="Picture 140" descr="3142418731510196992515"/>
        <xdr:cNvPicPr/>
      </xdr:nvPicPr>
      <xdr:blipFill>
        <a:blip r:embed="rId1"/>
        <a:stretch>
          <a:fillRect/>
        </a:stretch>
      </xdr:blipFill>
      <xdr:spPr>
        <a:xfrm>
          <a:off x="1602105" y="156794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06"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07"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08"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09"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10"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11" name="Picture 140" descr="3142418731510196992515"/>
        <xdr:cNvPicPr/>
      </xdr:nvPicPr>
      <xdr:blipFill>
        <a:blip r:embed="rId1"/>
        <a:stretch>
          <a:fillRect/>
        </a:stretch>
      </xdr:blipFill>
      <xdr:spPr>
        <a:xfrm>
          <a:off x="1602105" y="156794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12" name="Picture 140" descr="3142418731510196992515"/>
        <xdr:cNvPicPr/>
      </xdr:nvPicPr>
      <xdr:blipFill>
        <a:blip r:embed="rId1"/>
        <a:stretch>
          <a:fillRect/>
        </a:stretch>
      </xdr:blipFill>
      <xdr:spPr>
        <a:xfrm>
          <a:off x="1602105" y="156794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13"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14"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15"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16"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17"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18" name="Picture 140" descr="3142418731510196992515"/>
        <xdr:cNvPicPr/>
      </xdr:nvPicPr>
      <xdr:blipFill>
        <a:blip r:embed="rId1"/>
        <a:stretch>
          <a:fillRect/>
        </a:stretch>
      </xdr:blipFill>
      <xdr:spPr>
        <a:xfrm>
          <a:off x="1602105" y="156794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19" name="Picture 140" descr="3142418731510196992515"/>
        <xdr:cNvPicPr/>
      </xdr:nvPicPr>
      <xdr:blipFill>
        <a:blip r:embed="rId1"/>
        <a:stretch>
          <a:fillRect/>
        </a:stretch>
      </xdr:blipFill>
      <xdr:spPr>
        <a:xfrm>
          <a:off x="1602105" y="156794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20"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21"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22"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23"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24"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25" name="Picture 140" descr="3142418731510196992515"/>
        <xdr:cNvPicPr/>
      </xdr:nvPicPr>
      <xdr:blipFill>
        <a:blip r:embed="rId1"/>
        <a:stretch>
          <a:fillRect/>
        </a:stretch>
      </xdr:blipFill>
      <xdr:spPr>
        <a:xfrm>
          <a:off x="1602105" y="156794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26" name="Picture 140" descr="3142418731510196992515"/>
        <xdr:cNvPicPr/>
      </xdr:nvPicPr>
      <xdr:blipFill>
        <a:blip r:embed="rId1"/>
        <a:stretch>
          <a:fillRect/>
        </a:stretch>
      </xdr:blipFill>
      <xdr:spPr>
        <a:xfrm>
          <a:off x="1602105" y="156794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27"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28"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29"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30"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31"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32" name="Picture 140" descr="3142418731510196992515"/>
        <xdr:cNvPicPr/>
      </xdr:nvPicPr>
      <xdr:blipFill>
        <a:blip r:embed="rId1"/>
        <a:stretch>
          <a:fillRect/>
        </a:stretch>
      </xdr:blipFill>
      <xdr:spPr>
        <a:xfrm>
          <a:off x="1602105" y="156794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33" name="Picture 140" descr="3142418731510196992515"/>
        <xdr:cNvPicPr/>
      </xdr:nvPicPr>
      <xdr:blipFill>
        <a:blip r:embed="rId1"/>
        <a:stretch>
          <a:fillRect/>
        </a:stretch>
      </xdr:blipFill>
      <xdr:spPr>
        <a:xfrm>
          <a:off x="1602105" y="156794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34"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35"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36"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37"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38"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39" name="Picture 140" descr="3142418731510196992515"/>
        <xdr:cNvPicPr/>
      </xdr:nvPicPr>
      <xdr:blipFill>
        <a:blip r:embed="rId1"/>
        <a:stretch>
          <a:fillRect/>
        </a:stretch>
      </xdr:blipFill>
      <xdr:spPr>
        <a:xfrm>
          <a:off x="1602105" y="156794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40" name="Picture 140" descr="3142418731510196992515"/>
        <xdr:cNvPicPr/>
      </xdr:nvPicPr>
      <xdr:blipFill>
        <a:blip r:embed="rId1"/>
        <a:stretch>
          <a:fillRect/>
        </a:stretch>
      </xdr:blipFill>
      <xdr:spPr>
        <a:xfrm>
          <a:off x="1602105" y="156794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41"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42"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43"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44"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45" name="Picture 140" descr="3142418731510196992515"/>
        <xdr:cNvPicPr/>
      </xdr:nvPicPr>
      <xdr:blipFill>
        <a:blip r:embed="rId1"/>
        <a:stretch>
          <a:fillRect/>
        </a:stretch>
      </xdr:blipFill>
      <xdr:spPr>
        <a:xfrm>
          <a:off x="1602105" y="156794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46" name="Picture 140" descr="3142418731510196992515"/>
        <xdr:cNvPicPr/>
      </xdr:nvPicPr>
      <xdr:blipFill>
        <a:blip r:embed="rId1"/>
        <a:stretch>
          <a:fillRect/>
        </a:stretch>
      </xdr:blipFill>
      <xdr:spPr>
        <a:xfrm>
          <a:off x="1602105" y="156794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47" name="Picture 140" descr="3142418731510196992515"/>
        <xdr:cNvPicPr/>
      </xdr:nvPicPr>
      <xdr:blipFill>
        <a:blip r:embed="rId1"/>
        <a:stretch>
          <a:fillRect/>
        </a:stretch>
      </xdr:blipFill>
      <xdr:spPr>
        <a:xfrm>
          <a:off x="1602105" y="156794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48"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49"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50"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51"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52" name="Picture 140" descr="3142418731510196992515"/>
        <xdr:cNvPicPr/>
      </xdr:nvPicPr>
      <xdr:blipFill>
        <a:blip r:embed="rId1"/>
        <a:stretch>
          <a:fillRect/>
        </a:stretch>
      </xdr:blipFill>
      <xdr:spPr>
        <a:xfrm>
          <a:off x="1602105" y="15679420"/>
          <a:ext cx="1329055" cy="1014095"/>
        </a:xfrm>
        <a:prstGeom prst="rect">
          <a:avLst/>
        </a:prstGeom>
        <a:noFill/>
        <a:ln w="9525">
          <a:noFill/>
        </a:ln>
      </xdr:spPr>
    </xdr:pic>
    <xdr:clientData/>
  </xdr:twoCellAnchor>
  <xdr:twoCellAnchor editAs="oneCell">
    <xdr:from>
      <xdr:col>2</xdr:col>
      <xdr:colOff>429895</xdr:colOff>
      <xdr:row>22</xdr:row>
      <xdr:rowOff>0</xdr:rowOff>
    </xdr:from>
    <xdr:to>
      <xdr:col>4</xdr:col>
      <xdr:colOff>213360</xdr:colOff>
      <xdr:row>22</xdr:row>
      <xdr:rowOff>1014095</xdr:rowOff>
    </xdr:to>
    <xdr:pic>
      <xdr:nvPicPr>
        <xdr:cNvPr id="253" name="Picture 140" descr="3142418731510196992515"/>
        <xdr:cNvPicPr/>
      </xdr:nvPicPr>
      <xdr:blipFill>
        <a:blip r:embed="rId1"/>
        <a:stretch>
          <a:fillRect/>
        </a:stretch>
      </xdr:blipFill>
      <xdr:spPr>
        <a:xfrm>
          <a:off x="1593850" y="24417020"/>
          <a:ext cx="1329055" cy="1014095"/>
        </a:xfrm>
        <a:prstGeom prst="rect">
          <a:avLst/>
        </a:prstGeom>
        <a:noFill/>
        <a:ln w="9525">
          <a:noFill/>
        </a:ln>
      </xdr:spPr>
    </xdr:pic>
    <xdr:clientData/>
  </xdr:twoCellAnchor>
  <xdr:twoCellAnchor editAs="oneCell">
    <xdr:from>
      <xdr:col>4</xdr:col>
      <xdr:colOff>19050</xdr:colOff>
      <xdr:row>22</xdr:row>
      <xdr:rowOff>0</xdr:rowOff>
    </xdr:from>
    <xdr:to>
      <xdr:col>5</xdr:col>
      <xdr:colOff>663575</xdr:colOff>
      <xdr:row>22</xdr:row>
      <xdr:rowOff>1014095</xdr:rowOff>
    </xdr:to>
    <xdr:pic>
      <xdr:nvPicPr>
        <xdr:cNvPr id="254" name="Picture 140" descr="3142418731510196992515"/>
        <xdr:cNvPicPr/>
      </xdr:nvPicPr>
      <xdr:blipFill>
        <a:blip r:embed="rId1"/>
        <a:stretch>
          <a:fillRect/>
        </a:stretch>
      </xdr:blipFill>
      <xdr:spPr>
        <a:xfrm>
          <a:off x="2728595" y="24417020"/>
          <a:ext cx="1525270" cy="1014095"/>
        </a:xfrm>
        <a:prstGeom prst="rect">
          <a:avLst/>
        </a:prstGeom>
        <a:noFill/>
        <a:ln w="9525">
          <a:noFill/>
        </a:ln>
      </xdr:spPr>
    </xdr:pic>
    <xdr:clientData/>
  </xdr:twoCellAnchor>
  <xdr:twoCellAnchor editAs="oneCell">
    <xdr:from>
      <xdr:col>2</xdr:col>
      <xdr:colOff>429895</xdr:colOff>
      <xdr:row>22</xdr:row>
      <xdr:rowOff>0</xdr:rowOff>
    </xdr:from>
    <xdr:to>
      <xdr:col>4</xdr:col>
      <xdr:colOff>213360</xdr:colOff>
      <xdr:row>22</xdr:row>
      <xdr:rowOff>1014095</xdr:rowOff>
    </xdr:to>
    <xdr:pic>
      <xdr:nvPicPr>
        <xdr:cNvPr id="255" name="Picture 140" descr="3142418731510196992515"/>
        <xdr:cNvPicPr/>
      </xdr:nvPicPr>
      <xdr:blipFill>
        <a:blip r:embed="rId1"/>
        <a:stretch>
          <a:fillRect/>
        </a:stretch>
      </xdr:blipFill>
      <xdr:spPr>
        <a:xfrm>
          <a:off x="1593850" y="24417020"/>
          <a:ext cx="1329055" cy="1014095"/>
        </a:xfrm>
        <a:prstGeom prst="rect">
          <a:avLst/>
        </a:prstGeom>
        <a:noFill/>
        <a:ln w="9525">
          <a:noFill/>
        </a:ln>
      </xdr:spPr>
    </xdr:pic>
    <xdr:clientData/>
  </xdr:twoCellAnchor>
  <xdr:twoCellAnchor editAs="oneCell">
    <xdr:from>
      <xdr:col>4</xdr:col>
      <xdr:colOff>19050</xdr:colOff>
      <xdr:row>22</xdr:row>
      <xdr:rowOff>0</xdr:rowOff>
    </xdr:from>
    <xdr:to>
      <xdr:col>5</xdr:col>
      <xdr:colOff>663575</xdr:colOff>
      <xdr:row>22</xdr:row>
      <xdr:rowOff>1014095</xdr:rowOff>
    </xdr:to>
    <xdr:pic>
      <xdr:nvPicPr>
        <xdr:cNvPr id="256" name="Picture 140" descr="3142418731510196992515"/>
        <xdr:cNvPicPr/>
      </xdr:nvPicPr>
      <xdr:blipFill>
        <a:blip r:embed="rId1"/>
        <a:stretch>
          <a:fillRect/>
        </a:stretch>
      </xdr:blipFill>
      <xdr:spPr>
        <a:xfrm>
          <a:off x="2728595" y="24417020"/>
          <a:ext cx="1525270" cy="1014095"/>
        </a:xfrm>
        <a:prstGeom prst="rect">
          <a:avLst/>
        </a:prstGeom>
        <a:noFill/>
        <a:ln w="9525">
          <a:noFill/>
        </a:ln>
      </xdr:spPr>
    </xdr:pic>
    <xdr:clientData/>
  </xdr:twoCellAnchor>
  <xdr:twoCellAnchor editAs="oneCell">
    <xdr:from>
      <xdr:col>2</xdr:col>
      <xdr:colOff>0</xdr:colOff>
      <xdr:row>22</xdr:row>
      <xdr:rowOff>0</xdr:rowOff>
    </xdr:from>
    <xdr:to>
      <xdr:col>2</xdr:col>
      <xdr:colOff>210820</xdr:colOff>
      <xdr:row>22</xdr:row>
      <xdr:rowOff>1014095</xdr:rowOff>
    </xdr:to>
    <xdr:pic>
      <xdr:nvPicPr>
        <xdr:cNvPr id="257" name="Picture 140" descr="3142418731510196992515"/>
        <xdr:cNvPicPr/>
      </xdr:nvPicPr>
      <xdr:blipFill>
        <a:blip r:embed="rId1"/>
        <a:stretch>
          <a:fillRect/>
        </a:stretch>
      </xdr:blipFill>
      <xdr:spPr>
        <a:xfrm>
          <a:off x="1163955" y="24417020"/>
          <a:ext cx="2108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258"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259"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60"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61"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6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6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64"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265"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266"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6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6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6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7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7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272"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273"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74"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75"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76"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77"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78"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279"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280"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8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8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8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8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8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0</xdr:colOff>
      <xdr:row>22</xdr:row>
      <xdr:rowOff>0</xdr:rowOff>
    </xdr:from>
    <xdr:to>
      <xdr:col>2</xdr:col>
      <xdr:colOff>210820</xdr:colOff>
      <xdr:row>22</xdr:row>
      <xdr:rowOff>1014095</xdr:rowOff>
    </xdr:to>
    <xdr:pic>
      <xdr:nvPicPr>
        <xdr:cNvPr id="286" name="Picture 140" descr="3142418731510196992515"/>
        <xdr:cNvPicPr/>
      </xdr:nvPicPr>
      <xdr:blipFill>
        <a:blip r:embed="rId1"/>
        <a:stretch>
          <a:fillRect/>
        </a:stretch>
      </xdr:blipFill>
      <xdr:spPr>
        <a:xfrm>
          <a:off x="1163955" y="24417020"/>
          <a:ext cx="2108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287"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288"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89"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90"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91"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9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29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294"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295"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9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9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9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29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0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01"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02"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0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04"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05"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06"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07"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08"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09"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1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1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1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1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1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0</xdr:colOff>
      <xdr:row>22</xdr:row>
      <xdr:rowOff>0</xdr:rowOff>
    </xdr:from>
    <xdr:to>
      <xdr:col>2</xdr:col>
      <xdr:colOff>210820</xdr:colOff>
      <xdr:row>22</xdr:row>
      <xdr:rowOff>1014095</xdr:rowOff>
    </xdr:to>
    <xdr:pic>
      <xdr:nvPicPr>
        <xdr:cNvPr id="315" name="Picture 140" descr="3142418731510196992515"/>
        <xdr:cNvPicPr/>
      </xdr:nvPicPr>
      <xdr:blipFill>
        <a:blip r:embed="rId1"/>
        <a:stretch>
          <a:fillRect/>
        </a:stretch>
      </xdr:blipFill>
      <xdr:spPr>
        <a:xfrm>
          <a:off x="1163955" y="24417020"/>
          <a:ext cx="2108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16"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17"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18"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19"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20"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21"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2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23"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24"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2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2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2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2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2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30"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31"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3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3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34"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35"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36"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37"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38"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3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4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4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4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4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0</xdr:colOff>
      <xdr:row>22</xdr:row>
      <xdr:rowOff>0</xdr:rowOff>
    </xdr:from>
    <xdr:to>
      <xdr:col>2</xdr:col>
      <xdr:colOff>210820</xdr:colOff>
      <xdr:row>22</xdr:row>
      <xdr:rowOff>1014095</xdr:rowOff>
    </xdr:to>
    <xdr:pic>
      <xdr:nvPicPr>
        <xdr:cNvPr id="344" name="Picture 140" descr="3142418731510196992515"/>
        <xdr:cNvPicPr/>
      </xdr:nvPicPr>
      <xdr:blipFill>
        <a:blip r:embed="rId1"/>
        <a:stretch>
          <a:fillRect/>
        </a:stretch>
      </xdr:blipFill>
      <xdr:spPr>
        <a:xfrm>
          <a:off x="1163955" y="24417020"/>
          <a:ext cx="2108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45"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46"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47"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48"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49"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50"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51"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52"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53"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5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5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5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5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5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59"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60"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61"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6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6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64"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65"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66"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67"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6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6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7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7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7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73"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74"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75"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76"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77"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78"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79"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80"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81"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8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8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8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8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8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87"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388"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89"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90"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91"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9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39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94"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395"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9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9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9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39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0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01"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02"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0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04"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05"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06"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07"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408"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409"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1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1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1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1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1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15"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16"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17"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18"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19"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20"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21"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422"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423"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2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2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2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2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429895</xdr:colOff>
      <xdr:row>22</xdr:row>
      <xdr:rowOff>0</xdr:rowOff>
    </xdr:from>
    <xdr:to>
      <xdr:col>4</xdr:col>
      <xdr:colOff>213360</xdr:colOff>
      <xdr:row>22</xdr:row>
      <xdr:rowOff>1014095</xdr:rowOff>
    </xdr:to>
    <xdr:pic>
      <xdr:nvPicPr>
        <xdr:cNvPr id="428" name="Picture 140" descr="3142418731510196992515"/>
        <xdr:cNvPicPr/>
      </xdr:nvPicPr>
      <xdr:blipFill>
        <a:blip r:embed="rId1"/>
        <a:stretch>
          <a:fillRect/>
        </a:stretch>
      </xdr:blipFill>
      <xdr:spPr>
        <a:xfrm>
          <a:off x="1593850"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855980</xdr:colOff>
      <xdr:row>22</xdr:row>
      <xdr:rowOff>1014095</xdr:rowOff>
    </xdr:to>
    <xdr:pic>
      <xdr:nvPicPr>
        <xdr:cNvPr id="429" name="Picture 140" descr="3142418731510196992515"/>
        <xdr:cNvPicPr/>
      </xdr:nvPicPr>
      <xdr:blipFill>
        <a:blip r:embed="rId1"/>
        <a:stretch>
          <a:fillRect/>
        </a:stretch>
      </xdr:blipFill>
      <xdr:spPr>
        <a:xfrm>
          <a:off x="1602105" y="24417020"/>
          <a:ext cx="19634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855980</xdr:colOff>
      <xdr:row>22</xdr:row>
      <xdr:rowOff>1014095</xdr:rowOff>
    </xdr:to>
    <xdr:pic>
      <xdr:nvPicPr>
        <xdr:cNvPr id="430" name="Picture 140" descr="3142418731510196992515"/>
        <xdr:cNvPicPr/>
      </xdr:nvPicPr>
      <xdr:blipFill>
        <a:blip r:embed="rId1"/>
        <a:stretch>
          <a:fillRect/>
        </a:stretch>
      </xdr:blipFill>
      <xdr:spPr>
        <a:xfrm>
          <a:off x="1602105" y="24417020"/>
          <a:ext cx="19634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31"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32"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33"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34"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35"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855980</xdr:colOff>
      <xdr:row>22</xdr:row>
      <xdr:rowOff>1014095</xdr:rowOff>
    </xdr:to>
    <xdr:pic>
      <xdr:nvPicPr>
        <xdr:cNvPr id="436" name="Picture 140" descr="3142418731510196992515"/>
        <xdr:cNvPicPr/>
      </xdr:nvPicPr>
      <xdr:blipFill>
        <a:blip r:embed="rId1"/>
        <a:stretch>
          <a:fillRect/>
        </a:stretch>
      </xdr:blipFill>
      <xdr:spPr>
        <a:xfrm>
          <a:off x="1602105" y="24417020"/>
          <a:ext cx="19634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855980</xdr:colOff>
      <xdr:row>22</xdr:row>
      <xdr:rowOff>1014095</xdr:rowOff>
    </xdr:to>
    <xdr:pic>
      <xdr:nvPicPr>
        <xdr:cNvPr id="437" name="Picture 140" descr="3142418731510196992515"/>
        <xdr:cNvPicPr/>
      </xdr:nvPicPr>
      <xdr:blipFill>
        <a:blip r:embed="rId1"/>
        <a:stretch>
          <a:fillRect/>
        </a:stretch>
      </xdr:blipFill>
      <xdr:spPr>
        <a:xfrm>
          <a:off x="1602105" y="24417020"/>
          <a:ext cx="19634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38"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39"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40"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41"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42"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855980</xdr:colOff>
      <xdr:row>22</xdr:row>
      <xdr:rowOff>1014095</xdr:rowOff>
    </xdr:to>
    <xdr:pic>
      <xdr:nvPicPr>
        <xdr:cNvPr id="443" name="Picture 140" descr="3142418731510196992515"/>
        <xdr:cNvPicPr/>
      </xdr:nvPicPr>
      <xdr:blipFill>
        <a:blip r:embed="rId1"/>
        <a:stretch>
          <a:fillRect/>
        </a:stretch>
      </xdr:blipFill>
      <xdr:spPr>
        <a:xfrm>
          <a:off x="1602105" y="24417020"/>
          <a:ext cx="19634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855980</xdr:colOff>
      <xdr:row>22</xdr:row>
      <xdr:rowOff>1014095</xdr:rowOff>
    </xdr:to>
    <xdr:pic>
      <xdr:nvPicPr>
        <xdr:cNvPr id="444" name="Picture 140" descr="3142418731510196992515"/>
        <xdr:cNvPicPr/>
      </xdr:nvPicPr>
      <xdr:blipFill>
        <a:blip r:embed="rId1"/>
        <a:stretch>
          <a:fillRect/>
        </a:stretch>
      </xdr:blipFill>
      <xdr:spPr>
        <a:xfrm>
          <a:off x="1602105" y="24417020"/>
          <a:ext cx="19634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45"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46"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47"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48"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49"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855980</xdr:colOff>
      <xdr:row>22</xdr:row>
      <xdr:rowOff>1014095</xdr:rowOff>
    </xdr:to>
    <xdr:pic>
      <xdr:nvPicPr>
        <xdr:cNvPr id="450" name="Picture 140" descr="3142418731510196992515"/>
        <xdr:cNvPicPr/>
      </xdr:nvPicPr>
      <xdr:blipFill>
        <a:blip r:embed="rId1"/>
        <a:stretch>
          <a:fillRect/>
        </a:stretch>
      </xdr:blipFill>
      <xdr:spPr>
        <a:xfrm>
          <a:off x="1602105" y="24417020"/>
          <a:ext cx="19634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51"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52"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53"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659765</xdr:colOff>
      <xdr:row>22</xdr:row>
      <xdr:rowOff>1014095</xdr:rowOff>
    </xdr:to>
    <xdr:pic>
      <xdr:nvPicPr>
        <xdr:cNvPr id="454" name="Picture 140" descr="3142418731510196992515"/>
        <xdr:cNvPicPr/>
      </xdr:nvPicPr>
      <xdr:blipFill>
        <a:blip r:embed="rId1"/>
        <a:stretch>
          <a:fillRect/>
        </a:stretch>
      </xdr:blipFill>
      <xdr:spPr>
        <a:xfrm>
          <a:off x="1602105" y="24417020"/>
          <a:ext cx="1767205" cy="1014095"/>
        </a:xfrm>
        <a:prstGeom prst="rect">
          <a:avLst/>
        </a:prstGeom>
        <a:noFill/>
        <a:ln w="9525">
          <a:noFill/>
        </a:ln>
      </xdr:spPr>
    </xdr:pic>
    <xdr:clientData/>
  </xdr:twoCellAnchor>
  <xdr:twoCellAnchor editAs="oneCell">
    <xdr:from>
      <xdr:col>4</xdr:col>
      <xdr:colOff>19050</xdr:colOff>
      <xdr:row>22</xdr:row>
      <xdr:rowOff>0</xdr:rowOff>
    </xdr:from>
    <xdr:to>
      <xdr:col>5</xdr:col>
      <xdr:colOff>663575</xdr:colOff>
      <xdr:row>22</xdr:row>
      <xdr:rowOff>1014095</xdr:rowOff>
    </xdr:to>
    <xdr:pic>
      <xdr:nvPicPr>
        <xdr:cNvPr id="455" name="Picture 140" descr="3142418731510196992515"/>
        <xdr:cNvPicPr/>
      </xdr:nvPicPr>
      <xdr:blipFill>
        <a:blip r:embed="rId1"/>
        <a:stretch>
          <a:fillRect/>
        </a:stretch>
      </xdr:blipFill>
      <xdr:spPr>
        <a:xfrm>
          <a:off x="272859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56"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57"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58"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59"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60"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61"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6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463"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464"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6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6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6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6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6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70"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71"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7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7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74"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75"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76"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477"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478"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7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8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8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8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8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84"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85"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86"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87"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88"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89"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490"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491"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492"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9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9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9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9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49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98"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499"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500"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501"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50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50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504"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05"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06"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0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0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0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1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1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843280</xdr:rowOff>
    </xdr:to>
    <xdr:pic>
      <xdr:nvPicPr>
        <xdr:cNvPr id="512" name="Picture 140" descr="3142418731510196992515"/>
        <xdr:cNvPicPr/>
      </xdr:nvPicPr>
      <xdr:blipFill>
        <a:blip r:embed="rId1"/>
        <a:stretch>
          <a:fillRect/>
        </a:stretch>
      </xdr:blipFill>
      <xdr:spPr>
        <a:xfrm>
          <a:off x="1602105" y="24417020"/>
          <a:ext cx="1525270" cy="843280"/>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843280</xdr:rowOff>
    </xdr:to>
    <xdr:pic>
      <xdr:nvPicPr>
        <xdr:cNvPr id="513" name="Picture 140" descr="3142418731510196992515"/>
        <xdr:cNvPicPr/>
      </xdr:nvPicPr>
      <xdr:blipFill>
        <a:blip r:embed="rId1"/>
        <a:stretch>
          <a:fillRect/>
        </a:stretch>
      </xdr:blipFill>
      <xdr:spPr>
        <a:xfrm>
          <a:off x="1602105" y="24417020"/>
          <a:ext cx="1525270"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14"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15"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16"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17"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18"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19"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20"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2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2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2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2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2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843280</xdr:rowOff>
    </xdr:to>
    <xdr:pic>
      <xdr:nvPicPr>
        <xdr:cNvPr id="526" name="Picture 140" descr="3142418731510196992515"/>
        <xdr:cNvPicPr/>
      </xdr:nvPicPr>
      <xdr:blipFill>
        <a:blip r:embed="rId1"/>
        <a:stretch>
          <a:fillRect/>
        </a:stretch>
      </xdr:blipFill>
      <xdr:spPr>
        <a:xfrm>
          <a:off x="1602105" y="24417020"/>
          <a:ext cx="1525270" cy="843280"/>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843280</xdr:rowOff>
    </xdr:to>
    <xdr:pic>
      <xdr:nvPicPr>
        <xdr:cNvPr id="527" name="Picture 140" descr="3142418731510196992515"/>
        <xdr:cNvPicPr/>
      </xdr:nvPicPr>
      <xdr:blipFill>
        <a:blip r:embed="rId1"/>
        <a:stretch>
          <a:fillRect/>
        </a:stretch>
      </xdr:blipFill>
      <xdr:spPr>
        <a:xfrm>
          <a:off x="1602105" y="24417020"/>
          <a:ext cx="1525270"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28"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29"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30"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31"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32"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33"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34"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3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3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3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3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3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843280</xdr:rowOff>
    </xdr:to>
    <xdr:pic>
      <xdr:nvPicPr>
        <xdr:cNvPr id="540" name="Picture 140" descr="3142418731510196992515"/>
        <xdr:cNvPicPr/>
      </xdr:nvPicPr>
      <xdr:blipFill>
        <a:blip r:embed="rId1"/>
        <a:stretch>
          <a:fillRect/>
        </a:stretch>
      </xdr:blipFill>
      <xdr:spPr>
        <a:xfrm>
          <a:off x="1602105" y="24417020"/>
          <a:ext cx="1525270" cy="843280"/>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843280</xdr:rowOff>
    </xdr:to>
    <xdr:pic>
      <xdr:nvPicPr>
        <xdr:cNvPr id="541" name="Picture 140" descr="3142418731510196992515"/>
        <xdr:cNvPicPr/>
      </xdr:nvPicPr>
      <xdr:blipFill>
        <a:blip r:embed="rId1"/>
        <a:stretch>
          <a:fillRect/>
        </a:stretch>
      </xdr:blipFill>
      <xdr:spPr>
        <a:xfrm>
          <a:off x="1602105" y="24417020"/>
          <a:ext cx="1525270"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42"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43"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44"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45"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46"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47"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48"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4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5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5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5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5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843280</xdr:rowOff>
    </xdr:to>
    <xdr:pic>
      <xdr:nvPicPr>
        <xdr:cNvPr id="554" name="Picture 140" descr="3142418731510196992515"/>
        <xdr:cNvPicPr/>
      </xdr:nvPicPr>
      <xdr:blipFill>
        <a:blip r:embed="rId1"/>
        <a:stretch>
          <a:fillRect/>
        </a:stretch>
      </xdr:blipFill>
      <xdr:spPr>
        <a:xfrm>
          <a:off x="1602105" y="24417020"/>
          <a:ext cx="1525270" cy="843280"/>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843280</xdr:rowOff>
    </xdr:to>
    <xdr:pic>
      <xdr:nvPicPr>
        <xdr:cNvPr id="555" name="Picture 140" descr="3142418731510196992515"/>
        <xdr:cNvPicPr/>
      </xdr:nvPicPr>
      <xdr:blipFill>
        <a:blip r:embed="rId1"/>
        <a:stretch>
          <a:fillRect/>
        </a:stretch>
      </xdr:blipFill>
      <xdr:spPr>
        <a:xfrm>
          <a:off x="1602105" y="24417020"/>
          <a:ext cx="1525270"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56"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57"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58"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59"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843280</xdr:rowOff>
    </xdr:to>
    <xdr:pic>
      <xdr:nvPicPr>
        <xdr:cNvPr id="560" name="Picture 140" descr="3142418731510196992515"/>
        <xdr:cNvPicPr/>
      </xdr:nvPicPr>
      <xdr:blipFill>
        <a:blip r:embed="rId1"/>
        <a:stretch>
          <a:fillRect/>
        </a:stretch>
      </xdr:blipFill>
      <xdr:spPr>
        <a:xfrm>
          <a:off x="1602105" y="24417020"/>
          <a:ext cx="1329055" cy="843280"/>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61"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4</xdr:col>
      <xdr:colOff>9525</xdr:colOff>
      <xdr:row>22</xdr:row>
      <xdr:rowOff>0</xdr:rowOff>
    </xdr:from>
    <xdr:to>
      <xdr:col>5</xdr:col>
      <xdr:colOff>654050</xdr:colOff>
      <xdr:row>22</xdr:row>
      <xdr:rowOff>1014095</xdr:rowOff>
    </xdr:to>
    <xdr:pic>
      <xdr:nvPicPr>
        <xdr:cNvPr id="562" name="Picture 140" descr="3142418731510196992515"/>
        <xdr:cNvPicPr/>
      </xdr:nvPicPr>
      <xdr:blipFill>
        <a:blip r:embed="rId1"/>
        <a:stretch>
          <a:fillRect/>
        </a:stretch>
      </xdr:blipFill>
      <xdr:spPr>
        <a:xfrm>
          <a:off x="2719070"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6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6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6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6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6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68"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69"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7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7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7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7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7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75"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76"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7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7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7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8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8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82"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83"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8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8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8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8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8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89"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590"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9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9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9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59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595"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596"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597"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598"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599"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00"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01"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02"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03"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04"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05"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06"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07"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08"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09"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10"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11"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12"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13"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14"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15"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16"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17"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18"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19"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20"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21"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22"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23"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24"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25"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26"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27"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28"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29"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630"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631"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32"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33"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34"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35"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36"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37"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38"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39"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40"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41"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42"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43"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644"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645"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46"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47"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48"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49"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50"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51"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52"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53"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54"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55"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56"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57"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658"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659"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60"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61"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62"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63"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64"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65"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666"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67"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68"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69"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70"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671"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672"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3</xdr:col>
      <xdr:colOff>771525</xdr:colOff>
      <xdr:row>23</xdr:row>
      <xdr:rowOff>0</xdr:rowOff>
    </xdr:from>
    <xdr:to>
      <xdr:col>5</xdr:col>
      <xdr:colOff>643255</xdr:colOff>
      <xdr:row>23</xdr:row>
      <xdr:rowOff>1014095</xdr:rowOff>
    </xdr:to>
    <xdr:pic>
      <xdr:nvPicPr>
        <xdr:cNvPr id="673" name="Picture 140" descr="3142418731510196992515"/>
        <xdr:cNvPicPr/>
      </xdr:nvPicPr>
      <xdr:blipFill>
        <a:blip r:embed="rId1"/>
        <a:stretch>
          <a:fillRect/>
        </a:stretch>
      </xdr:blipFill>
      <xdr:spPr>
        <a:xfrm>
          <a:off x="270827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74"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75"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76"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77"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678"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0</xdr:colOff>
      <xdr:row>22</xdr:row>
      <xdr:rowOff>0</xdr:rowOff>
    </xdr:from>
    <xdr:to>
      <xdr:col>2</xdr:col>
      <xdr:colOff>210820</xdr:colOff>
      <xdr:row>22</xdr:row>
      <xdr:rowOff>1014095</xdr:rowOff>
    </xdr:to>
    <xdr:pic>
      <xdr:nvPicPr>
        <xdr:cNvPr id="679" name="Picture 140" descr="3142418731510196992515"/>
        <xdr:cNvPicPr/>
      </xdr:nvPicPr>
      <xdr:blipFill>
        <a:blip r:embed="rId1"/>
        <a:stretch>
          <a:fillRect/>
        </a:stretch>
      </xdr:blipFill>
      <xdr:spPr>
        <a:xfrm>
          <a:off x="1163955" y="24417020"/>
          <a:ext cx="2108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680"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681"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68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68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684"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685"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686"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687"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688"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68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69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69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69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69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694"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695"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696"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697"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698"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699"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00"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701"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702"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0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0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0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0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07"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0</xdr:colOff>
      <xdr:row>22</xdr:row>
      <xdr:rowOff>0</xdr:rowOff>
    </xdr:from>
    <xdr:to>
      <xdr:col>2</xdr:col>
      <xdr:colOff>210820</xdr:colOff>
      <xdr:row>22</xdr:row>
      <xdr:rowOff>1014095</xdr:rowOff>
    </xdr:to>
    <xdr:pic>
      <xdr:nvPicPr>
        <xdr:cNvPr id="708" name="Picture 140" descr="3142418731510196992515"/>
        <xdr:cNvPicPr/>
      </xdr:nvPicPr>
      <xdr:blipFill>
        <a:blip r:embed="rId1"/>
        <a:stretch>
          <a:fillRect/>
        </a:stretch>
      </xdr:blipFill>
      <xdr:spPr>
        <a:xfrm>
          <a:off x="1163955" y="24417020"/>
          <a:ext cx="21082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709"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710"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11"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12"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13"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14"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15"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716"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717"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18"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19"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20"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21"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2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723"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843915</xdr:rowOff>
    </xdr:to>
    <xdr:pic>
      <xdr:nvPicPr>
        <xdr:cNvPr id="724" name="Picture 140" descr="3142418731510196992515"/>
        <xdr:cNvPicPr/>
      </xdr:nvPicPr>
      <xdr:blipFill>
        <a:blip r:embed="rId1"/>
        <a:stretch>
          <a:fillRect/>
        </a:stretch>
      </xdr:blipFill>
      <xdr:spPr>
        <a:xfrm>
          <a:off x="1602105" y="24417020"/>
          <a:ext cx="1525270"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25"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26"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27"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28"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843915</xdr:rowOff>
    </xdr:to>
    <xdr:pic>
      <xdr:nvPicPr>
        <xdr:cNvPr id="729" name="Picture 140" descr="3142418731510196992515"/>
        <xdr:cNvPicPr/>
      </xdr:nvPicPr>
      <xdr:blipFill>
        <a:blip r:embed="rId1"/>
        <a:stretch>
          <a:fillRect/>
        </a:stretch>
      </xdr:blipFill>
      <xdr:spPr>
        <a:xfrm>
          <a:off x="1602105" y="24417020"/>
          <a:ext cx="1329055" cy="84391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730"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417830</xdr:colOff>
      <xdr:row>22</xdr:row>
      <xdr:rowOff>1014095</xdr:rowOff>
    </xdr:to>
    <xdr:pic>
      <xdr:nvPicPr>
        <xdr:cNvPr id="731" name="Picture 140" descr="3142418731510196992515"/>
        <xdr:cNvPicPr/>
      </xdr:nvPicPr>
      <xdr:blipFill>
        <a:blip r:embed="rId1"/>
        <a:stretch>
          <a:fillRect/>
        </a:stretch>
      </xdr:blipFill>
      <xdr:spPr>
        <a:xfrm>
          <a:off x="1602105" y="24417020"/>
          <a:ext cx="1525270"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32"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33"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34"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35"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22</xdr:row>
      <xdr:rowOff>0</xdr:rowOff>
    </xdr:from>
    <xdr:to>
      <xdr:col>4</xdr:col>
      <xdr:colOff>221615</xdr:colOff>
      <xdr:row>22</xdr:row>
      <xdr:rowOff>1014095</xdr:rowOff>
    </xdr:to>
    <xdr:pic>
      <xdr:nvPicPr>
        <xdr:cNvPr id="736" name="Picture 140" descr="3142418731510196992515"/>
        <xdr:cNvPicPr/>
      </xdr:nvPicPr>
      <xdr:blipFill>
        <a:blip r:embed="rId1"/>
        <a:stretch>
          <a:fillRect/>
        </a:stretch>
      </xdr:blipFill>
      <xdr:spPr>
        <a:xfrm>
          <a:off x="1602105" y="244170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737"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738"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39"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40"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41"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42"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43"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744"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745"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46"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47"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48"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49"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50"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751"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752"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53"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54"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55"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56"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57"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758"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759"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60"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61"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62"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63"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64"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765"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766"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67"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68"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69"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70"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71"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772"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773"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74"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75"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76"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77"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78"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779"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780"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81"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82"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83"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84"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785"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786"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787"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88"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89"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90"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791"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855980</xdr:colOff>
      <xdr:row>23</xdr:row>
      <xdr:rowOff>1014095</xdr:rowOff>
    </xdr:to>
    <xdr:pic>
      <xdr:nvPicPr>
        <xdr:cNvPr id="792" name="Picture 140" descr="3142418731510196992515"/>
        <xdr:cNvPicPr/>
      </xdr:nvPicPr>
      <xdr:blipFill>
        <a:blip r:embed="rId1"/>
        <a:stretch>
          <a:fillRect/>
        </a:stretch>
      </xdr:blipFill>
      <xdr:spPr>
        <a:xfrm>
          <a:off x="1602105" y="25585420"/>
          <a:ext cx="196342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855980</xdr:colOff>
      <xdr:row>23</xdr:row>
      <xdr:rowOff>1014095</xdr:rowOff>
    </xdr:to>
    <xdr:pic>
      <xdr:nvPicPr>
        <xdr:cNvPr id="793" name="Picture 140" descr="3142418731510196992515"/>
        <xdr:cNvPicPr/>
      </xdr:nvPicPr>
      <xdr:blipFill>
        <a:blip r:embed="rId1"/>
        <a:stretch>
          <a:fillRect/>
        </a:stretch>
      </xdr:blipFill>
      <xdr:spPr>
        <a:xfrm>
          <a:off x="1602105" y="25585420"/>
          <a:ext cx="196342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794"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795"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796"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797"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798"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855980</xdr:colOff>
      <xdr:row>23</xdr:row>
      <xdr:rowOff>1014095</xdr:rowOff>
    </xdr:to>
    <xdr:pic>
      <xdr:nvPicPr>
        <xdr:cNvPr id="799" name="Picture 140" descr="3142418731510196992515"/>
        <xdr:cNvPicPr/>
      </xdr:nvPicPr>
      <xdr:blipFill>
        <a:blip r:embed="rId1"/>
        <a:stretch>
          <a:fillRect/>
        </a:stretch>
      </xdr:blipFill>
      <xdr:spPr>
        <a:xfrm>
          <a:off x="1602105" y="25585420"/>
          <a:ext cx="196342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855980</xdr:colOff>
      <xdr:row>23</xdr:row>
      <xdr:rowOff>1014095</xdr:rowOff>
    </xdr:to>
    <xdr:pic>
      <xdr:nvPicPr>
        <xdr:cNvPr id="800" name="Picture 140" descr="3142418731510196992515"/>
        <xdr:cNvPicPr/>
      </xdr:nvPicPr>
      <xdr:blipFill>
        <a:blip r:embed="rId1"/>
        <a:stretch>
          <a:fillRect/>
        </a:stretch>
      </xdr:blipFill>
      <xdr:spPr>
        <a:xfrm>
          <a:off x="1602105" y="25585420"/>
          <a:ext cx="196342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01"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02"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03"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04"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05"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855980</xdr:colOff>
      <xdr:row>23</xdr:row>
      <xdr:rowOff>1014095</xdr:rowOff>
    </xdr:to>
    <xdr:pic>
      <xdr:nvPicPr>
        <xdr:cNvPr id="806" name="Picture 140" descr="3142418731510196992515"/>
        <xdr:cNvPicPr/>
      </xdr:nvPicPr>
      <xdr:blipFill>
        <a:blip r:embed="rId1"/>
        <a:stretch>
          <a:fillRect/>
        </a:stretch>
      </xdr:blipFill>
      <xdr:spPr>
        <a:xfrm>
          <a:off x="1602105" y="25585420"/>
          <a:ext cx="196342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855980</xdr:colOff>
      <xdr:row>23</xdr:row>
      <xdr:rowOff>1014095</xdr:rowOff>
    </xdr:to>
    <xdr:pic>
      <xdr:nvPicPr>
        <xdr:cNvPr id="807" name="Picture 140" descr="3142418731510196992515"/>
        <xdr:cNvPicPr/>
      </xdr:nvPicPr>
      <xdr:blipFill>
        <a:blip r:embed="rId1"/>
        <a:stretch>
          <a:fillRect/>
        </a:stretch>
      </xdr:blipFill>
      <xdr:spPr>
        <a:xfrm>
          <a:off x="1602105" y="25585420"/>
          <a:ext cx="196342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08"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09"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10"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11"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12"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855980</xdr:colOff>
      <xdr:row>23</xdr:row>
      <xdr:rowOff>1014095</xdr:rowOff>
    </xdr:to>
    <xdr:pic>
      <xdr:nvPicPr>
        <xdr:cNvPr id="813" name="Picture 140" descr="3142418731510196992515"/>
        <xdr:cNvPicPr/>
      </xdr:nvPicPr>
      <xdr:blipFill>
        <a:blip r:embed="rId1"/>
        <a:stretch>
          <a:fillRect/>
        </a:stretch>
      </xdr:blipFill>
      <xdr:spPr>
        <a:xfrm>
          <a:off x="1602105" y="25585420"/>
          <a:ext cx="196342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14"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15"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16"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659765</xdr:colOff>
      <xdr:row>23</xdr:row>
      <xdr:rowOff>1014095</xdr:rowOff>
    </xdr:to>
    <xdr:pic>
      <xdr:nvPicPr>
        <xdr:cNvPr id="817" name="Picture 140" descr="3142418731510196992515"/>
        <xdr:cNvPicPr/>
      </xdr:nvPicPr>
      <xdr:blipFill>
        <a:blip r:embed="rId1"/>
        <a:stretch>
          <a:fillRect/>
        </a:stretch>
      </xdr:blipFill>
      <xdr:spPr>
        <a:xfrm>
          <a:off x="1602105" y="25585420"/>
          <a:ext cx="1767205" cy="1014095"/>
        </a:xfrm>
        <a:prstGeom prst="rect">
          <a:avLst/>
        </a:prstGeom>
        <a:noFill/>
        <a:ln w="9525">
          <a:noFill/>
        </a:ln>
      </xdr:spPr>
    </xdr:pic>
    <xdr:clientData/>
  </xdr:twoCellAnchor>
  <xdr:twoCellAnchor editAs="oneCell">
    <xdr:from>
      <xdr:col>4</xdr:col>
      <xdr:colOff>19050</xdr:colOff>
      <xdr:row>22</xdr:row>
      <xdr:rowOff>0</xdr:rowOff>
    </xdr:from>
    <xdr:to>
      <xdr:col>5</xdr:col>
      <xdr:colOff>663575</xdr:colOff>
      <xdr:row>22</xdr:row>
      <xdr:rowOff>1014095</xdr:rowOff>
    </xdr:to>
    <xdr:pic>
      <xdr:nvPicPr>
        <xdr:cNvPr id="818" name="Picture 140" descr="3142418731510196992515"/>
        <xdr:cNvPicPr/>
      </xdr:nvPicPr>
      <xdr:blipFill>
        <a:blip r:embed="rId1"/>
        <a:stretch>
          <a:fillRect/>
        </a:stretch>
      </xdr:blipFill>
      <xdr:spPr>
        <a:xfrm>
          <a:off x="2728595" y="244170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819"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820"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21"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22"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23"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24"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25"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826"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827"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28"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29"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30"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31"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32"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833"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834"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35"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36"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37"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38"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39"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840"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841"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42"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43"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44"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45"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46"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847"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848"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49"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50"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51"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52"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53"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854"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855"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56"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57"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58"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59"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60"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861"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843915</xdr:rowOff>
    </xdr:to>
    <xdr:pic>
      <xdr:nvPicPr>
        <xdr:cNvPr id="862" name="Picture 140" descr="3142418731510196992515"/>
        <xdr:cNvPicPr/>
      </xdr:nvPicPr>
      <xdr:blipFill>
        <a:blip r:embed="rId1"/>
        <a:stretch>
          <a:fillRect/>
        </a:stretch>
      </xdr:blipFill>
      <xdr:spPr>
        <a:xfrm>
          <a:off x="1602105" y="25585420"/>
          <a:ext cx="1525270"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63"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64"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65"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66"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843915</xdr:rowOff>
    </xdr:to>
    <xdr:pic>
      <xdr:nvPicPr>
        <xdr:cNvPr id="867" name="Picture 140" descr="3142418731510196992515"/>
        <xdr:cNvPicPr/>
      </xdr:nvPicPr>
      <xdr:blipFill>
        <a:blip r:embed="rId1"/>
        <a:stretch>
          <a:fillRect/>
        </a:stretch>
      </xdr:blipFill>
      <xdr:spPr>
        <a:xfrm>
          <a:off x="1602105" y="25585420"/>
          <a:ext cx="1329055" cy="84391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868"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417830</xdr:colOff>
      <xdr:row>23</xdr:row>
      <xdr:rowOff>1014095</xdr:rowOff>
    </xdr:to>
    <xdr:pic>
      <xdr:nvPicPr>
        <xdr:cNvPr id="869" name="Picture 140" descr="3142418731510196992515"/>
        <xdr:cNvPicPr/>
      </xdr:nvPicPr>
      <xdr:blipFill>
        <a:blip r:embed="rId1"/>
        <a:stretch>
          <a:fillRect/>
        </a:stretch>
      </xdr:blipFill>
      <xdr:spPr>
        <a:xfrm>
          <a:off x="1602105" y="25585420"/>
          <a:ext cx="1525270"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70"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71"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72"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2</xdr:col>
      <xdr:colOff>438150</xdr:colOff>
      <xdr:row>23</xdr:row>
      <xdr:rowOff>0</xdr:rowOff>
    </xdr:from>
    <xdr:to>
      <xdr:col>4</xdr:col>
      <xdr:colOff>221615</xdr:colOff>
      <xdr:row>23</xdr:row>
      <xdr:rowOff>1014095</xdr:rowOff>
    </xdr:to>
    <xdr:pic>
      <xdr:nvPicPr>
        <xdr:cNvPr id="873" name="Picture 140" descr="3142418731510196992515"/>
        <xdr:cNvPicPr/>
      </xdr:nvPicPr>
      <xdr:blipFill>
        <a:blip r:embed="rId1"/>
        <a:stretch>
          <a:fillRect/>
        </a:stretch>
      </xdr:blipFill>
      <xdr:spPr>
        <a:xfrm>
          <a:off x="1602105" y="25585420"/>
          <a:ext cx="1329055" cy="1014095"/>
        </a:xfrm>
        <a:prstGeom prst="rect">
          <a:avLst/>
        </a:prstGeom>
        <a:noFill/>
        <a:ln w="9525">
          <a:noFill/>
        </a:ln>
      </xdr:spPr>
    </xdr:pic>
    <xdr:clientData/>
  </xdr:twoCellAnchor>
  <xdr:twoCellAnchor editAs="oneCell">
    <xdr:from>
      <xdr:col>1</xdr:col>
      <xdr:colOff>467360</xdr:colOff>
      <xdr:row>40</xdr:row>
      <xdr:rowOff>0</xdr:rowOff>
    </xdr:from>
    <xdr:to>
      <xdr:col>1</xdr:col>
      <xdr:colOff>678180</xdr:colOff>
      <xdr:row>40</xdr:row>
      <xdr:rowOff>843915</xdr:rowOff>
    </xdr:to>
    <xdr:pic>
      <xdr:nvPicPr>
        <xdr:cNvPr id="874" name="Picture 140" descr="3142418731510196992515"/>
        <xdr:cNvPicPr/>
      </xdr:nvPicPr>
      <xdr:blipFill>
        <a:blip r:embed="rId1"/>
        <a:stretch>
          <a:fillRect/>
        </a:stretch>
      </xdr:blipFill>
      <xdr:spPr>
        <a:xfrm>
          <a:off x="905510" y="44711620"/>
          <a:ext cx="210820" cy="843915"/>
        </a:xfrm>
        <a:prstGeom prst="rect">
          <a:avLst/>
        </a:prstGeom>
        <a:noFill/>
        <a:ln w="9525">
          <a:noFill/>
        </a:ln>
      </xdr:spPr>
    </xdr:pic>
    <xdr:clientData/>
  </xdr:twoCellAnchor>
  <xdr:twoCellAnchor editAs="oneCell">
    <xdr:from>
      <xdr:col>1</xdr:col>
      <xdr:colOff>467360</xdr:colOff>
      <xdr:row>40</xdr:row>
      <xdr:rowOff>0</xdr:rowOff>
    </xdr:from>
    <xdr:to>
      <xdr:col>1</xdr:col>
      <xdr:colOff>678180</xdr:colOff>
      <xdr:row>40</xdr:row>
      <xdr:rowOff>843915</xdr:rowOff>
    </xdr:to>
    <xdr:pic>
      <xdr:nvPicPr>
        <xdr:cNvPr id="875" name="Picture 140" descr="3142418731510196992515"/>
        <xdr:cNvPicPr/>
      </xdr:nvPicPr>
      <xdr:blipFill>
        <a:blip r:embed="rId1"/>
        <a:stretch>
          <a:fillRect/>
        </a:stretch>
      </xdr:blipFill>
      <xdr:spPr>
        <a:xfrm>
          <a:off x="905510" y="44711620"/>
          <a:ext cx="210820" cy="84391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843915</xdr:rowOff>
    </xdr:to>
    <xdr:pic>
      <xdr:nvPicPr>
        <xdr:cNvPr id="876" name="Picture 140" descr="3142418731510196992515"/>
        <xdr:cNvPicPr/>
      </xdr:nvPicPr>
      <xdr:blipFill>
        <a:blip r:embed="rId1"/>
        <a:stretch>
          <a:fillRect/>
        </a:stretch>
      </xdr:blipFill>
      <xdr:spPr>
        <a:xfrm>
          <a:off x="905510" y="44711620"/>
          <a:ext cx="14605" cy="84391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843915</xdr:rowOff>
    </xdr:to>
    <xdr:pic>
      <xdr:nvPicPr>
        <xdr:cNvPr id="877" name="Picture 140" descr="3142418731510196992515"/>
        <xdr:cNvPicPr/>
      </xdr:nvPicPr>
      <xdr:blipFill>
        <a:blip r:embed="rId1"/>
        <a:stretch>
          <a:fillRect/>
        </a:stretch>
      </xdr:blipFill>
      <xdr:spPr>
        <a:xfrm>
          <a:off x="905510" y="44711620"/>
          <a:ext cx="14605" cy="84391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843915</xdr:rowOff>
    </xdr:to>
    <xdr:pic>
      <xdr:nvPicPr>
        <xdr:cNvPr id="878" name="Picture 140" descr="3142418731510196992515"/>
        <xdr:cNvPicPr/>
      </xdr:nvPicPr>
      <xdr:blipFill>
        <a:blip r:embed="rId1"/>
        <a:stretch>
          <a:fillRect/>
        </a:stretch>
      </xdr:blipFill>
      <xdr:spPr>
        <a:xfrm>
          <a:off x="905510" y="44711620"/>
          <a:ext cx="14605" cy="84391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843915</xdr:rowOff>
    </xdr:to>
    <xdr:pic>
      <xdr:nvPicPr>
        <xdr:cNvPr id="879" name="Picture 140" descr="3142418731510196992515"/>
        <xdr:cNvPicPr/>
      </xdr:nvPicPr>
      <xdr:blipFill>
        <a:blip r:embed="rId1"/>
        <a:stretch>
          <a:fillRect/>
        </a:stretch>
      </xdr:blipFill>
      <xdr:spPr>
        <a:xfrm>
          <a:off x="905510" y="44711620"/>
          <a:ext cx="14605" cy="84391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843915</xdr:rowOff>
    </xdr:to>
    <xdr:pic>
      <xdr:nvPicPr>
        <xdr:cNvPr id="880" name="Picture 140" descr="3142418731510196992515"/>
        <xdr:cNvPicPr/>
      </xdr:nvPicPr>
      <xdr:blipFill>
        <a:blip r:embed="rId1"/>
        <a:stretch>
          <a:fillRect/>
        </a:stretch>
      </xdr:blipFill>
      <xdr:spPr>
        <a:xfrm>
          <a:off x="905510" y="44711620"/>
          <a:ext cx="14605" cy="843915"/>
        </a:xfrm>
        <a:prstGeom prst="rect">
          <a:avLst/>
        </a:prstGeom>
        <a:noFill/>
        <a:ln w="9525">
          <a:noFill/>
        </a:ln>
      </xdr:spPr>
    </xdr:pic>
    <xdr:clientData/>
  </xdr:twoCellAnchor>
  <xdr:twoCellAnchor editAs="oneCell">
    <xdr:from>
      <xdr:col>1</xdr:col>
      <xdr:colOff>467360</xdr:colOff>
      <xdr:row>40</xdr:row>
      <xdr:rowOff>0</xdr:rowOff>
    </xdr:from>
    <xdr:to>
      <xdr:col>1</xdr:col>
      <xdr:colOff>678180</xdr:colOff>
      <xdr:row>40</xdr:row>
      <xdr:rowOff>1014095</xdr:rowOff>
    </xdr:to>
    <xdr:pic>
      <xdr:nvPicPr>
        <xdr:cNvPr id="881" name="Picture 140" descr="3142418731510196992515"/>
        <xdr:cNvPicPr/>
      </xdr:nvPicPr>
      <xdr:blipFill>
        <a:blip r:embed="rId1"/>
        <a:stretch>
          <a:fillRect/>
        </a:stretch>
      </xdr:blipFill>
      <xdr:spPr>
        <a:xfrm>
          <a:off x="905510" y="44711620"/>
          <a:ext cx="210820" cy="1014095"/>
        </a:xfrm>
        <a:prstGeom prst="rect">
          <a:avLst/>
        </a:prstGeom>
        <a:noFill/>
        <a:ln w="9525">
          <a:noFill/>
        </a:ln>
      </xdr:spPr>
    </xdr:pic>
    <xdr:clientData/>
  </xdr:twoCellAnchor>
  <xdr:twoCellAnchor editAs="oneCell">
    <xdr:from>
      <xdr:col>1</xdr:col>
      <xdr:colOff>467360</xdr:colOff>
      <xdr:row>40</xdr:row>
      <xdr:rowOff>0</xdr:rowOff>
    </xdr:from>
    <xdr:to>
      <xdr:col>1</xdr:col>
      <xdr:colOff>678180</xdr:colOff>
      <xdr:row>40</xdr:row>
      <xdr:rowOff>1014095</xdr:rowOff>
    </xdr:to>
    <xdr:pic>
      <xdr:nvPicPr>
        <xdr:cNvPr id="882" name="Picture 140" descr="3142418731510196992515"/>
        <xdr:cNvPicPr/>
      </xdr:nvPicPr>
      <xdr:blipFill>
        <a:blip r:embed="rId1"/>
        <a:stretch>
          <a:fillRect/>
        </a:stretch>
      </xdr:blipFill>
      <xdr:spPr>
        <a:xfrm>
          <a:off x="905510" y="44711620"/>
          <a:ext cx="210820" cy="101409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1014095</xdr:rowOff>
    </xdr:to>
    <xdr:pic>
      <xdr:nvPicPr>
        <xdr:cNvPr id="883" name="Picture 140" descr="3142418731510196992515"/>
        <xdr:cNvPicPr/>
      </xdr:nvPicPr>
      <xdr:blipFill>
        <a:blip r:embed="rId1"/>
        <a:stretch>
          <a:fillRect/>
        </a:stretch>
      </xdr:blipFill>
      <xdr:spPr>
        <a:xfrm>
          <a:off x="905510" y="44711620"/>
          <a:ext cx="14605" cy="101409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1014095</xdr:rowOff>
    </xdr:to>
    <xdr:pic>
      <xdr:nvPicPr>
        <xdr:cNvPr id="884" name="Picture 140" descr="3142418731510196992515"/>
        <xdr:cNvPicPr/>
      </xdr:nvPicPr>
      <xdr:blipFill>
        <a:blip r:embed="rId1"/>
        <a:stretch>
          <a:fillRect/>
        </a:stretch>
      </xdr:blipFill>
      <xdr:spPr>
        <a:xfrm>
          <a:off x="905510" y="44711620"/>
          <a:ext cx="14605" cy="101409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1014095</xdr:rowOff>
    </xdr:to>
    <xdr:pic>
      <xdr:nvPicPr>
        <xdr:cNvPr id="885" name="Picture 140" descr="3142418731510196992515"/>
        <xdr:cNvPicPr/>
      </xdr:nvPicPr>
      <xdr:blipFill>
        <a:blip r:embed="rId1"/>
        <a:stretch>
          <a:fillRect/>
        </a:stretch>
      </xdr:blipFill>
      <xdr:spPr>
        <a:xfrm>
          <a:off x="905510" y="44711620"/>
          <a:ext cx="14605" cy="101409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1014095</xdr:rowOff>
    </xdr:to>
    <xdr:pic>
      <xdr:nvPicPr>
        <xdr:cNvPr id="886" name="Picture 140" descr="3142418731510196992515"/>
        <xdr:cNvPicPr/>
      </xdr:nvPicPr>
      <xdr:blipFill>
        <a:blip r:embed="rId1"/>
        <a:stretch>
          <a:fillRect/>
        </a:stretch>
      </xdr:blipFill>
      <xdr:spPr>
        <a:xfrm>
          <a:off x="905510" y="44711620"/>
          <a:ext cx="14605" cy="101409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1014095</xdr:rowOff>
    </xdr:to>
    <xdr:pic>
      <xdr:nvPicPr>
        <xdr:cNvPr id="887" name="Picture 140" descr="3142418731510196992515"/>
        <xdr:cNvPicPr/>
      </xdr:nvPicPr>
      <xdr:blipFill>
        <a:blip r:embed="rId1"/>
        <a:stretch>
          <a:fillRect/>
        </a:stretch>
      </xdr:blipFill>
      <xdr:spPr>
        <a:xfrm>
          <a:off x="905510" y="44711620"/>
          <a:ext cx="14605" cy="1014095"/>
        </a:xfrm>
        <a:prstGeom prst="rect">
          <a:avLst/>
        </a:prstGeom>
        <a:noFill/>
        <a:ln w="9525">
          <a:noFill/>
        </a:ln>
      </xdr:spPr>
    </xdr:pic>
    <xdr:clientData/>
  </xdr:twoCellAnchor>
  <xdr:twoCellAnchor editAs="oneCell">
    <xdr:from>
      <xdr:col>1</xdr:col>
      <xdr:colOff>467360</xdr:colOff>
      <xdr:row>40</xdr:row>
      <xdr:rowOff>0</xdr:rowOff>
    </xdr:from>
    <xdr:to>
      <xdr:col>1</xdr:col>
      <xdr:colOff>678180</xdr:colOff>
      <xdr:row>40</xdr:row>
      <xdr:rowOff>843915</xdr:rowOff>
    </xdr:to>
    <xdr:pic>
      <xdr:nvPicPr>
        <xdr:cNvPr id="888" name="Picture 140" descr="3142418731510196992515"/>
        <xdr:cNvPicPr/>
      </xdr:nvPicPr>
      <xdr:blipFill>
        <a:blip r:embed="rId1"/>
        <a:stretch>
          <a:fillRect/>
        </a:stretch>
      </xdr:blipFill>
      <xdr:spPr>
        <a:xfrm>
          <a:off x="905510" y="44711620"/>
          <a:ext cx="210820" cy="843915"/>
        </a:xfrm>
        <a:prstGeom prst="rect">
          <a:avLst/>
        </a:prstGeom>
        <a:noFill/>
        <a:ln w="9525">
          <a:noFill/>
        </a:ln>
      </xdr:spPr>
    </xdr:pic>
    <xdr:clientData/>
  </xdr:twoCellAnchor>
  <xdr:twoCellAnchor editAs="oneCell">
    <xdr:from>
      <xdr:col>1</xdr:col>
      <xdr:colOff>467360</xdr:colOff>
      <xdr:row>40</xdr:row>
      <xdr:rowOff>0</xdr:rowOff>
    </xdr:from>
    <xdr:to>
      <xdr:col>1</xdr:col>
      <xdr:colOff>678180</xdr:colOff>
      <xdr:row>40</xdr:row>
      <xdr:rowOff>843915</xdr:rowOff>
    </xdr:to>
    <xdr:pic>
      <xdr:nvPicPr>
        <xdr:cNvPr id="889" name="Picture 140" descr="3142418731510196992515"/>
        <xdr:cNvPicPr/>
      </xdr:nvPicPr>
      <xdr:blipFill>
        <a:blip r:embed="rId1"/>
        <a:stretch>
          <a:fillRect/>
        </a:stretch>
      </xdr:blipFill>
      <xdr:spPr>
        <a:xfrm>
          <a:off x="905510" y="44711620"/>
          <a:ext cx="210820" cy="84391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843915</xdr:rowOff>
    </xdr:to>
    <xdr:pic>
      <xdr:nvPicPr>
        <xdr:cNvPr id="890" name="Picture 140" descr="3142418731510196992515"/>
        <xdr:cNvPicPr/>
      </xdr:nvPicPr>
      <xdr:blipFill>
        <a:blip r:embed="rId1"/>
        <a:stretch>
          <a:fillRect/>
        </a:stretch>
      </xdr:blipFill>
      <xdr:spPr>
        <a:xfrm>
          <a:off x="905510" y="44711620"/>
          <a:ext cx="14605" cy="84391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843915</xdr:rowOff>
    </xdr:to>
    <xdr:pic>
      <xdr:nvPicPr>
        <xdr:cNvPr id="891" name="Picture 140" descr="3142418731510196992515"/>
        <xdr:cNvPicPr/>
      </xdr:nvPicPr>
      <xdr:blipFill>
        <a:blip r:embed="rId1"/>
        <a:stretch>
          <a:fillRect/>
        </a:stretch>
      </xdr:blipFill>
      <xdr:spPr>
        <a:xfrm>
          <a:off x="905510" y="44711620"/>
          <a:ext cx="14605" cy="84391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843915</xdr:rowOff>
    </xdr:to>
    <xdr:pic>
      <xdr:nvPicPr>
        <xdr:cNvPr id="892" name="Picture 140" descr="3142418731510196992515"/>
        <xdr:cNvPicPr/>
      </xdr:nvPicPr>
      <xdr:blipFill>
        <a:blip r:embed="rId1"/>
        <a:stretch>
          <a:fillRect/>
        </a:stretch>
      </xdr:blipFill>
      <xdr:spPr>
        <a:xfrm>
          <a:off x="905510" y="44711620"/>
          <a:ext cx="14605" cy="84391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843915</xdr:rowOff>
    </xdr:to>
    <xdr:pic>
      <xdr:nvPicPr>
        <xdr:cNvPr id="893" name="Picture 140" descr="3142418731510196992515"/>
        <xdr:cNvPicPr/>
      </xdr:nvPicPr>
      <xdr:blipFill>
        <a:blip r:embed="rId1"/>
        <a:stretch>
          <a:fillRect/>
        </a:stretch>
      </xdr:blipFill>
      <xdr:spPr>
        <a:xfrm>
          <a:off x="905510" y="44711620"/>
          <a:ext cx="14605" cy="84391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843915</xdr:rowOff>
    </xdr:to>
    <xdr:pic>
      <xdr:nvPicPr>
        <xdr:cNvPr id="894" name="Picture 140" descr="3142418731510196992515"/>
        <xdr:cNvPicPr/>
      </xdr:nvPicPr>
      <xdr:blipFill>
        <a:blip r:embed="rId1"/>
        <a:stretch>
          <a:fillRect/>
        </a:stretch>
      </xdr:blipFill>
      <xdr:spPr>
        <a:xfrm>
          <a:off x="905510" y="44711620"/>
          <a:ext cx="14605" cy="843915"/>
        </a:xfrm>
        <a:prstGeom prst="rect">
          <a:avLst/>
        </a:prstGeom>
        <a:noFill/>
        <a:ln w="9525">
          <a:noFill/>
        </a:ln>
      </xdr:spPr>
    </xdr:pic>
    <xdr:clientData/>
  </xdr:twoCellAnchor>
  <xdr:twoCellAnchor editAs="oneCell">
    <xdr:from>
      <xdr:col>1</xdr:col>
      <xdr:colOff>467360</xdr:colOff>
      <xdr:row>40</xdr:row>
      <xdr:rowOff>0</xdr:rowOff>
    </xdr:from>
    <xdr:to>
      <xdr:col>1</xdr:col>
      <xdr:colOff>678180</xdr:colOff>
      <xdr:row>40</xdr:row>
      <xdr:rowOff>1014095</xdr:rowOff>
    </xdr:to>
    <xdr:pic>
      <xdr:nvPicPr>
        <xdr:cNvPr id="895" name="Picture 140" descr="3142418731510196992515"/>
        <xdr:cNvPicPr/>
      </xdr:nvPicPr>
      <xdr:blipFill>
        <a:blip r:embed="rId1"/>
        <a:stretch>
          <a:fillRect/>
        </a:stretch>
      </xdr:blipFill>
      <xdr:spPr>
        <a:xfrm>
          <a:off x="905510" y="44711620"/>
          <a:ext cx="210820" cy="1014095"/>
        </a:xfrm>
        <a:prstGeom prst="rect">
          <a:avLst/>
        </a:prstGeom>
        <a:noFill/>
        <a:ln w="9525">
          <a:noFill/>
        </a:ln>
      </xdr:spPr>
    </xdr:pic>
    <xdr:clientData/>
  </xdr:twoCellAnchor>
  <xdr:twoCellAnchor editAs="oneCell">
    <xdr:from>
      <xdr:col>1</xdr:col>
      <xdr:colOff>457835</xdr:colOff>
      <xdr:row>40</xdr:row>
      <xdr:rowOff>0</xdr:rowOff>
    </xdr:from>
    <xdr:to>
      <xdr:col>1</xdr:col>
      <xdr:colOff>668655</xdr:colOff>
      <xdr:row>40</xdr:row>
      <xdr:rowOff>1014095</xdr:rowOff>
    </xdr:to>
    <xdr:pic>
      <xdr:nvPicPr>
        <xdr:cNvPr id="896" name="Picture 140" descr="3142418731510196992515"/>
        <xdr:cNvPicPr/>
      </xdr:nvPicPr>
      <xdr:blipFill>
        <a:blip r:embed="rId1"/>
        <a:stretch>
          <a:fillRect/>
        </a:stretch>
      </xdr:blipFill>
      <xdr:spPr>
        <a:xfrm>
          <a:off x="895985" y="44711620"/>
          <a:ext cx="210820" cy="101409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1014095</xdr:rowOff>
    </xdr:to>
    <xdr:pic>
      <xdr:nvPicPr>
        <xdr:cNvPr id="897" name="Picture 140" descr="3142418731510196992515"/>
        <xdr:cNvPicPr/>
      </xdr:nvPicPr>
      <xdr:blipFill>
        <a:blip r:embed="rId1"/>
        <a:stretch>
          <a:fillRect/>
        </a:stretch>
      </xdr:blipFill>
      <xdr:spPr>
        <a:xfrm>
          <a:off x="905510" y="44711620"/>
          <a:ext cx="14605" cy="101409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1014095</xdr:rowOff>
    </xdr:to>
    <xdr:pic>
      <xdr:nvPicPr>
        <xdr:cNvPr id="898" name="Picture 140" descr="3142418731510196992515"/>
        <xdr:cNvPicPr/>
      </xdr:nvPicPr>
      <xdr:blipFill>
        <a:blip r:embed="rId1"/>
        <a:stretch>
          <a:fillRect/>
        </a:stretch>
      </xdr:blipFill>
      <xdr:spPr>
        <a:xfrm>
          <a:off x="905510" y="44711620"/>
          <a:ext cx="14605" cy="101409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1014095</xdr:rowOff>
    </xdr:to>
    <xdr:pic>
      <xdr:nvPicPr>
        <xdr:cNvPr id="899" name="Picture 140" descr="3142418731510196992515"/>
        <xdr:cNvPicPr/>
      </xdr:nvPicPr>
      <xdr:blipFill>
        <a:blip r:embed="rId1"/>
        <a:stretch>
          <a:fillRect/>
        </a:stretch>
      </xdr:blipFill>
      <xdr:spPr>
        <a:xfrm>
          <a:off x="905510" y="44711620"/>
          <a:ext cx="14605" cy="101409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1014095</xdr:rowOff>
    </xdr:to>
    <xdr:pic>
      <xdr:nvPicPr>
        <xdr:cNvPr id="900" name="Picture 140" descr="3142418731510196992515"/>
        <xdr:cNvPicPr/>
      </xdr:nvPicPr>
      <xdr:blipFill>
        <a:blip r:embed="rId1"/>
        <a:stretch>
          <a:fillRect/>
        </a:stretch>
      </xdr:blipFill>
      <xdr:spPr>
        <a:xfrm>
          <a:off x="905510" y="44711620"/>
          <a:ext cx="14605" cy="1014095"/>
        </a:xfrm>
        <a:prstGeom prst="rect">
          <a:avLst/>
        </a:prstGeom>
        <a:noFill/>
        <a:ln w="9525">
          <a:noFill/>
        </a:ln>
      </xdr:spPr>
    </xdr:pic>
    <xdr:clientData/>
  </xdr:twoCellAnchor>
  <xdr:twoCellAnchor editAs="oneCell">
    <xdr:from>
      <xdr:col>1</xdr:col>
      <xdr:colOff>467360</xdr:colOff>
      <xdr:row>40</xdr:row>
      <xdr:rowOff>0</xdr:rowOff>
    </xdr:from>
    <xdr:to>
      <xdr:col>1</xdr:col>
      <xdr:colOff>481965</xdr:colOff>
      <xdr:row>40</xdr:row>
      <xdr:rowOff>1014095</xdr:rowOff>
    </xdr:to>
    <xdr:pic>
      <xdr:nvPicPr>
        <xdr:cNvPr id="901" name="Picture 140" descr="3142418731510196992515"/>
        <xdr:cNvPicPr/>
      </xdr:nvPicPr>
      <xdr:blipFill>
        <a:blip r:embed="rId1"/>
        <a:stretch>
          <a:fillRect/>
        </a:stretch>
      </xdr:blipFill>
      <xdr:spPr>
        <a:xfrm>
          <a:off x="905510" y="44711620"/>
          <a:ext cx="14605" cy="1014095"/>
        </a:xfrm>
        <a:prstGeom prst="rect">
          <a:avLst/>
        </a:prstGeom>
        <a:noFill/>
        <a:ln w="9525">
          <a:noFill/>
        </a:ln>
      </xdr:spPr>
    </xdr:pic>
    <xdr:clientData/>
  </xdr:twoCellAnchor>
  <xdr:twoCellAnchor editAs="oneCell">
    <xdr:from>
      <xdr:col>0</xdr:col>
      <xdr:colOff>428625</xdr:colOff>
      <xdr:row>40</xdr:row>
      <xdr:rowOff>0</xdr:rowOff>
    </xdr:from>
    <xdr:to>
      <xdr:col>1</xdr:col>
      <xdr:colOff>201295</xdr:colOff>
      <xdr:row>40</xdr:row>
      <xdr:rowOff>1014095</xdr:rowOff>
    </xdr:to>
    <xdr:pic>
      <xdr:nvPicPr>
        <xdr:cNvPr id="902" name="Picture 140" descr="3142418731510196992515"/>
        <xdr:cNvPicPr/>
      </xdr:nvPicPr>
      <xdr:blipFill>
        <a:blip r:embed="rId1"/>
        <a:stretch>
          <a:fillRect/>
        </a:stretch>
      </xdr:blipFill>
      <xdr:spPr>
        <a:xfrm>
          <a:off x="428625" y="44711620"/>
          <a:ext cx="210820" cy="1014095"/>
        </a:xfrm>
        <a:prstGeom prst="rect">
          <a:avLst/>
        </a:prstGeom>
        <a:noFill/>
        <a:ln w="9525">
          <a:noFill/>
        </a:ln>
      </xdr:spPr>
    </xdr:pic>
    <xdr:clientData/>
  </xdr:twoCellAnchor>
  <xdr:twoCellAnchor editAs="oneCell">
    <xdr:from>
      <xdr:col>0</xdr:col>
      <xdr:colOff>428625</xdr:colOff>
      <xdr:row>40</xdr:row>
      <xdr:rowOff>0</xdr:rowOff>
    </xdr:from>
    <xdr:to>
      <xdr:col>1</xdr:col>
      <xdr:colOff>201295</xdr:colOff>
      <xdr:row>40</xdr:row>
      <xdr:rowOff>1014095</xdr:rowOff>
    </xdr:to>
    <xdr:pic>
      <xdr:nvPicPr>
        <xdr:cNvPr id="903" name="Picture 140" descr="3142418731510196992515"/>
        <xdr:cNvPicPr/>
      </xdr:nvPicPr>
      <xdr:blipFill>
        <a:blip r:embed="rId1"/>
        <a:stretch>
          <a:fillRect/>
        </a:stretch>
      </xdr:blipFill>
      <xdr:spPr>
        <a:xfrm>
          <a:off x="428625" y="44711620"/>
          <a:ext cx="210820" cy="1014095"/>
        </a:xfrm>
        <a:prstGeom prst="rect">
          <a:avLst/>
        </a:prstGeom>
        <a:noFill/>
        <a:ln w="9525">
          <a:noFill/>
        </a:ln>
      </xdr:spPr>
    </xdr:pic>
    <xdr:clientData/>
  </xdr:twoCellAnchor>
  <xdr:twoCellAnchor editAs="oneCell">
    <xdr:from>
      <xdr:col>0</xdr:col>
      <xdr:colOff>428625</xdr:colOff>
      <xdr:row>40</xdr:row>
      <xdr:rowOff>0</xdr:rowOff>
    </xdr:from>
    <xdr:to>
      <xdr:col>1</xdr:col>
      <xdr:colOff>5080</xdr:colOff>
      <xdr:row>40</xdr:row>
      <xdr:rowOff>1014095</xdr:rowOff>
    </xdr:to>
    <xdr:pic>
      <xdr:nvPicPr>
        <xdr:cNvPr id="904" name="Picture 140" descr="3142418731510196992515"/>
        <xdr:cNvPicPr/>
      </xdr:nvPicPr>
      <xdr:blipFill>
        <a:blip r:embed="rId1"/>
        <a:stretch>
          <a:fillRect/>
        </a:stretch>
      </xdr:blipFill>
      <xdr:spPr>
        <a:xfrm>
          <a:off x="428625" y="44711620"/>
          <a:ext cx="14605" cy="1014095"/>
        </a:xfrm>
        <a:prstGeom prst="rect">
          <a:avLst/>
        </a:prstGeom>
        <a:noFill/>
        <a:ln w="9525">
          <a:noFill/>
        </a:ln>
      </xdr:spPr>
    </xdr:pic>
    <xdr:clientData/>
  </xdr:twoCellAnchor>
  <xdr:twoCellAnchor editAs="oneCell">
    <xdr:from>
      <xdr:col>0</xdr:col>
      <xdr:colOff>428625</xdr:colOff>
      <xdr:row>40</xdr:row>
      <xdr:rowOff>0</xdr:rowOff>
    </xdr:from>
    <xdr:to>
      <xdr:col>1</xdr:col>
      <xdr:colOff>5080</xdr:colOff>
      <xdr:row>40</xdr:row>
      <xdr:rowOff>1014095</xdr:rowOff>
    </xdr:to>
    <xdr:pic>
      <xdr:nvPicPr>
        <xdr:cNvPr id="905" name="Picture 140" descr="3142418731510196992515"/>
        <xdr:cNvPicPr/>
      </xdr:nvPicPr>
      <xdr:blipFill>
        <a:blip r:embed="rId1"/>
        <a:stretch>
          <a:fillRect/>
        </a:stretch>
      </xdr:blipFill>
      <xdr:spPr>
        <a:xfrm>
          <a:off x="428625" y="44711620"/>
          <a:ext cx="14605" cy="1014095"/>
        </a:xfrm>
        <a:prstGeom prst="rect">
          <a:avLst/>
        </a:prstGeom>
        <a:noFill/>
        <a:ln w="9525">
          <a:noFill/>
        </a:ln>
      </xdr:spPr>
    </xdr:pic>
    <xdr:clientData/>
  </xdr:twoCellAnchor>
  <xdr:twoCellAnchor editAs="oneCell">
    <xdr:from>
      <xdr:col>0</xdr:col>
      <xdr:colOff>428625</xdr:colOff>
      <xdr:row>40</xdr:row>
      <xdr:rowOff>0</xdr:rowOff>
    </xdr:from>
    <xdr:to>
      <xdr:col>1</xdr:col>
      <xdr:colOff>5080</xdr:colOff>
      <xdr:row>40</xdr:row>
      <xdr:rowOff>1014095</xdr:rowOff>
    </xdr:to>
    <xdr:pic>
      <xdr:nvPicPr>
        <xdr:cNvPr id="906" name="Picture 140" descr="3142418731510196992515"/>
        <xdr:cNvPicPr/>
      </xdr:nvPicPr>
      <xdr:blipFill>
        <a:blip r:embed="rId1"/>
        <a:stretch>
          <a:fillRect/>
        </a:stretch>
      </xdr:blipFill>
      <xdr:spPr>
        <a:xfrm>
          <a:off x="428625" y="44711620"/>
          <a:ext cx="14605" cy="1014095"/>
        </a:xfrm>
        <a:prstGeom prst="rect">
          <a:avLst/>
        </a:prstGeom>
        <a:noFill/>
        <a:ln w="9525">
          <a:noFill/>
        </a:ln>
      </xdr:spPr>
    </xdr:pic>
    <xdr:clientData/>
  </xdr:twoCellAnchor>
  <xdr:twoCellAnchor editAs="oneCell">
    <xdr:from>
      <xdr:col>0</xdr:col>
      <xdr:colOff>428625</xdr:colOff>
      <xdr:row>40</xdr:row>
      <xdr:rowOff>0</xdr:rowOff>
    </xdr:from>
    <xdr:to>
      <xdr:col>1</xdr:col>
      <xdr:colOff>5080</xdr:colOff>
      <xdr:row>40</xdr:row>
      <xdr:rowOff>1014095</xdr:rowOff>
    </xdr:to>
    <xdr:pic>
      <xdr:nvPicPr>
        <xdr:cNvPr id="907" name="Picture 140" descr="3142418731510196992515"/>
        <xdr:cNvPicPr/>
      </xdr:nvPicPr>
      <xdr:blipFill>
        <a:blip r:embed="rId1"/>
        <a:stretch>
          <a:fillRect/>
        </a:stretch>
      </xdr:blipFill>
      <xdr:spPr>
        <a:xfrm>
          <a:off x="428625" y="44711620"/>
          <a:ext cx="14605" cy="1014095"/>
        </a:xfrm>
        <a:prstGeom prst="rect">
          <a:avLst/>
        </a:prstGeom>
        <a:noFill/>
        <a:ln w="9525">
          <a:noFill/>
        </a:ln>
      </xdr:spPr>
    </xdr:pic>
    <xdr:clientData/>
  </xdr:twoCellAnchor>
  <xdr:twoCellAnchor editAs="oneCell">
    <xdr:from>
      <xdr:col>0</xdr:col>
      <xdr:colOff>428625</xdr:colOff>
      <xdr:row>40</xdr:row>
      <xdr:rowOff>0</xdr:rowOff>
    </xdr:from>
    <xdr:to>
      <xdr:col>1</xdr:col>
      <xdr:colOff>5080</xdr:colOff>
      <xdr:row>40</xdr:row>
      <xdr:rowOff>1014095</xdr:rowOff>
    </xdr:to>
    <xdr:pic>
      <xdr:nvPicPr>
        <xdr:cNvPr id="908" name="Picture 140" descr="3142418731510196992515"/>
        <xdr:cNvPicPr/>
      </xdr:nvPicPr>
      <xdr:blipFill>
        <a:blip r:embed="rId1"/>
        <a:stretch>
          <a:fillRect/>
        </a:stretch>
      </xdr:blipFill>
      <xdr:spPr>
        <a:xfrm>
          <a:off x="428625" y="44711620"/>
          <a:ext cx="14605" cy="1014095"/>
        </a:xfrm>
        <a:prstGeom prst="rect">
          <a:avLst/>
        </a:prstGeom>
        <a:noFill/>
        <a:ln w="9525">
          <a:noFill/>
        </a:ln>
      </xdr:spPr>
    </xdr:pic>
    <xdr:clientData/>
  </xdr:twoCellAnchor>
  <xdr:twoCellAnchor editAs="oneCell">
    <xdr:from>
      <xdr:col>0</xdr:col>
      <xdr:colOff>428625</xdr:colOff>
      <xdr:row>40</xdr:row>
      <xdr:rowOff>0</xdr:rowOff>
    </xdr:from>
    <xdr:to>
      <xdr:col>1</xdr:col>
      <xdr:colOff>201295</xdr:colOff>
      <xdr:row>40</xdr:row>
      <xdr:rowOff>1014095</xdr:rowOff>
    </xdr:to>
    <xdr:pic>
      <xdr:nvPicPr>
        <xdr:cNvPr id="909" name="Picture 140" descr="3142418731510196992515"/>
        <xdr:cNvPicPr/>
      </xdr:nvPicPr>
      <xdr:blipFill>
        <a:blip r:embed="rId1"/>
        <a:stretch>
          <a:fillRect/>
        </a:stretch>
      </xdr:blipFill>
      <xdr:spPr>
        <a:xfrm>
          <a:off x="428625" y="44711620"/>
          <a:ext cx="210820" cy="1014095"/>
        </a:xfrm>
        <a:prstGeom prst="rect">
          <a:avLst/>
        </a:prstGeom>
        <a:noFill/>
        <a:ln w="9525">
          <a:noFill/>
        </a:ln>
      </xdr:spPr>
    </xdr:pic>
    <xdr:clientData/>
  </xdr:twoCellAnchor>
  <xdr:twoCellAnchor editAs="oneCell">
    <xdr:from>
      <xdr:col>0</xdr:col>
      <xdr:colOff>428625</xdr:colOff>
      <xdr:row>40</xdr:row>
      <xdr:rowOff>0</xdr:rowOff>
    </xdr:from>
    <xdr:to>
      <xdr:col>1</xdr:col>
      <xdr:colOff>201295</xdr:colOff>
      <xdr:row>40</xdr:row>
      <xdr:rowOff>1014095</xdr:rowOff>
    </xdr:to>
    <xdr:pic>
      <xdr:nvPicPr>
        <xdr:cNvPr id="910" name="Picture 140" descr="3142418731510196992515"/>
        <xdr:cNvPicPr/>
      </xdr:nvPicPr>
      <xdr:blipFill>
        <a:blip r:embed="rId1"/>
        <a:stretch>
          <a:fillRect/>
        </a:stretch>
      </xdr:blipFill>
      <xdr:spPr>
        <a:xfrm>
          <a:off x="428625" y="44711620"/>
          <a:ext cx="210820" cy="1014095"/>
        </a:xfrm>
        <a:prstGeom prst="rect">
          <a:avLst/>
        </a:prstGeom>
        <a:noFill/>
        <a:ln w="9525">
          <a:noFill/>
        </a:ln>
      </xdr:spPr>
    </xdr:pic>
    <xdr:clientData/>
  </xdr:twoCellAnchor>
  <xdr:twoCellAnchor editAs="oneCell">
    <xdr:from>
      <xdr:col>0</xdr:col>
      <xdr:colOff>428625</xdr:colOff>
      <xdr:row>40</xdr:row>
      <xdr:rowOff>0</xdr:rowOff>
    </xdr:from>
    <xdr:to>
      <xdr:col>1</xdr:col>
      <xdr:colOff>5080</xdr:colOff>
      <xdr:row>40</xdr:row>
      <xdr:rowOff>1014095</xdr:rowOff>
    </xdr:to>
    <xdr:pic>
      <xdr:nvPicPr>
        <xdr:cNvPr id="911" name="Picture 140" descr="3142418731510196992515"/>
        <xdr:cNvPicPr/>
      </xdr:nvPicPr>
      <xdr:blipFill>
        <a:blip r:embed="rId1"/>
        <a:stretch>
          <a:fillRect/>
        </a:stretch>
      </xdr:blipFill>
      <xdr:spPr>
        <a:xfrm>
          <a:off x="428625" y="44711620"/>
          <a:ext cx="14605" cy="1014095"/>
        </a:xfrm>
        <a:prstGeom prst="rect">
          <a:avLst/>
        </a:prstGeom>
        <a:noFill/>
        <a:ln w="9525">
          <a:noFill/>
        </a:ln>
      </xdr:spPr>
    </xdr:pic>
    <xdr:clientData/>
  </xdr:twoCellAnchor>
  <xdr:twoCellAnchor editAs="oneCell">
    <xdr:from>
      <xdr:col>0</xdr:col>
      <xdr:colOff>428625</xdr:colOff>
      <xdr:row>40</xdr:row>
      <xdr:rowOff>0</xdr:rowOff>
    </xdr:from>
    <xdr:to>
      <xdr:col>1</xdr:col>
      <xdr:colOff>5080</xdr:colOff>
      <xdr:row>40</xdr:row>
      <xdr:rowOff>1014095</xdr:rowOff>
    </xdr:to>
    <xdr:pic>
      <xdr:nvPicPr>
        <xdr:cNvPr id="912" name="Picture 140" descr="3142418731510196992515"/>
        <xdr:cNvPicPr/>
      </xdr:nvPicPr>
      <xdr:blipFill>
        <a:blip r:embed="rId1"/>
        <a:stretch>
          <a:fillRect/>
        </a:stretch>
      </xdr:blipFill>
      <xdr:spPr>
        <a:xfrm>
          <a:off x="428625" y="44711620"/>
          <a:ext cx="14605" cy="1014095"/>
        </a:xfrm>
        <a:prstGeom prst="rect">
          <a:avLst/>
        </a:prstGeom>
        <a:noFill/>
        <a:ln w="9525">
          <a:noFill/>
        </a:ln>
      </xdr:spPr>
    </xdr:pic>
    <xdr:clientData/>
  </xdr:twoCellAnchor>
  <xdr:twoCellAnchor editAs="oneCell">
    <xdr:from>
      <xdr:col>0</xdr:col>
      <xdr:colOff>428625</xdr:colOff>
      <xdr:row>40</xdr:row>
      <xdr:rowOff>0</xdr:rowOff>
    </xdr:from>
    <xdr:to>
      <xdr:col>1</xdr:col>
      <xdr:colOff>5080</xdr:colOff>
      <xdr:row>40</xdr:row>
      <xdr:rowOff>1014095</xdr:rowOff>
    </xdr:to>
    <xdr:pic>
      <xdr:nvPicPr>
        <xdr:cNvPr id="913" name="Picture 140" descr="3142418731510196992515"/>
        <xdr:cNvPicPr/>
      </xdr:nvPicPr>
      <xdr:blipFill>
        <a:blip r:embed="rId1"/>
        <a:stretch>
          <a:fillRect/>
        </a:stretch>
      </xdr:blipFill>
      <xdr:spPr>
        <a:xfrm>
          <a:off x="428625" y="44711620"/>
          <a:ext cx="14605" cy="1014095"/>
        </a:xfrm>
        <a:prstGeom prst="rect">
          <a:avLst/>
        </a:prstGeom>
        <a:noFill/>
        <a:ln w="9525">
          <a:noFill/>
        </a:ln>
      </xdr:spPr>
    </xdr:pic>
    <xdr:clientData/>
  </xdr:twoCellAnchor>
  <xdr:twoCellAnchor editAs="oneCell">
    <xdr:from>
      <xdr:col>0</xdr:col>
      <xdr:colOff>428625</xdr:colOff>
      <xdr:row>40</xdr:row>
      <xdr:rowOff>0</xdr:rowOff>
    </xdr:from>
    <xdr:to>
      <xdr:col>1</xdr:col>
      <xdr:colOff>5080</xdr:colOff>
      <xdr:row>40</xdr:row>
      <xdr:rowOff>1014095</xdr:rowOff>
    </xdr:to>
    <xdr:pic>
      <xdr:nvPicPr>
        <xdr:cNvPr id="914" name="Picture 140" descr="3142418731510196992515"/>
        <xdr:cNvPicPr/>
      </xdr:nvPicPr>
      <xdr:blipFill>
        <a:blip r:embed="rId1"/>
        <a:stretch>
          <a:fillRect/>
        </a:stretch>
      </xdr:blipFill>
      <xdr:spPr>
        <a:xfrm>
          <a:off x="428625" y="44711620"/>
          <a:ext cx="14605" cy="1014095"/>
        </a:xfrm>
        <a:prstGeom prst="rect">
          <a:avLst/>
        </a:prstGeom>
        <a:noFill/>
        <a:ln w="9525">
          <a:noFill/>
        </a:ln>
      </xdr:spPr>
    </xdr:pic>
    <xdr:clientData/>
  </xdr:twoCellAnchor>
  <xdr:twoCellAnchor editAs="oneCell">
    <xdr:from>
      <xdr:col>0</xdr:col>
      <xdr:colOff>428625</xdr:colOff>
      <xdr:row>40</xdr:row>
      <xdr:rowOff>0</xdr:rowOff>
    </xdr:from>
    <xdr:to>
      <xdr:col>1</xdr:col>
      <xdr:colOff>5080</xdr:colOff>
      <xdr:row>40</xdr:row>
      <xdr:rowOff>1014095</xdr:rowOff>
    </xdr:to>
    <xdr:pic>
      <xdr:nvPicPr>
        <xdr:cNvPr id="915" name="Picture 140" descr="3142418731510196992515"/>
        <xdr:cNvPicPr/>
      </xdr:nvPicPr>
      <xdr:blipFill>
        <a:blip r:embed="rId1"/>
        <a:stretch>
          <a:fillRect/>
        </a:stretch>
      </xdr:blipFill>
      <xdr:spPr>
        <a:xfrm>
          <a:off x="428625" y="44711620"/>
          <a:ext cx="14605" cy="101409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841375</xdr:rowOff>
    </xdr:to>
    <xdr:pic>
      <xdr:nvPicPr>
        <xdr:cNvPr id="916" name="Picture 140" descr="3142418731510196992515"/>
        <xdr:cNvPicPr/>
      </xdr:nvPicPr>
      <xdr:blipFill>
        <a:blip r:embed="rId1"/>
        <a:stretch>
          <a:fillRect/>
        </a:stretch>
      </xdr:blipFill>
      <xdr:spPr>
        <a:xfrm>
          <a:off x="904875" y="52318920"/>
          <a:ext cx="211455" cy="84137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841375</xdr:rowOff>
    </xdr:to>
    <xdr:pic>
      <xdr:nvPicPr>
        <xdr:cNvPr id="917" name="Picture 140" descr="3142418731510196992515"/>
        <xdr:cNvPicPr/>
      </xdr:nvPicPr>
      <xdr:blipFill>
        <a:blip r:embed="rId1"/>
        <a:stretch>
          <a:fillRect/>
        </a:stretch>
      </xdr:blipFill>
      <xdr:spPr>
        <a:xfrm>
          <a:off x="904875" y="52318920"/>
          <a:ext cx="211455" cy="841375"/>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841375</xdr:rowOff>
    </xdr:to>
    <xdr:pic>
      <xdr:nvPicPr>
        <xdr:cNvPr id="918" name="Picture 140" descr="3142418731510196992515"/>
        <xdr:cNvPicPr/>
      </xdr:nvPicPr>
      <xdr:blipFill>
        <a:blip r:embed="rId1"/>
        <a:stretch>
          <a:fillRect/>
        </a:stretch>
      </xdr:blipFill>
      <xdr:spPr>
        <a:xfrm>
          <a:off x="904875" y="52318920"/>
          <a:ext cx="14605" cy="841375"/>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841375</xdr:rowOff>
    </xdr:to>
    <xdr:pic>
      <xdr:nvPicPr>
        <xdr:cNvPr id="919" name="Picture 140" descr="3142418731510196992515"/>
        <xdr:cNvPicPr/>
      </xdr:nvPicPr>
      <xdr:blipFill>
        <a:blip r:embed="rId1"/>
        <a:stretch>
          <a:fillRect/>
        </a:stretch>
      </xdr:blipFill>
      <xdr:spPr>
        <a:xfrm>
          <a:off x="904875" y="52318920"/>
          <a:ext cx="14605" cy="841375"/>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841375</xdr:rowOff>
    </xdr:to>
    <xdr:pic>
      <xdr:nvPicPr>
        <xdr:cNvPr id="920" name="Picture 140" descr="3142418731510196992515"/>
        <xdr:cNvPicPr/>
      </xdr:nvPicPr>
      <xdr:blipFill>
        <a:blip r:embed="rId1"/>
        <a:stretch>
          <a:fillRect/>
        </a:stretch>
      </xdr:blipFill>
      <xdr:spPr>
        <a:xfrm>
          <a:off x="904875" y="52318920"/>
          <a:ext cx="14605" cy="841375"/>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841375</xdr:rowOff>
    </xdr:to>
    <xdr:pic>
      <xdr:nvPicPr>
        <xdr:cNvPr id="921" name="Picture 140" descr="3142418731510196992515"/>
        <xdr:cNvPicPr/>
      </xdr:nvPicPr>
      <xdr:blipFill>
        <a:blip r:embed="rId1"/>
        <a:stretch>
          <a:fillRect/>
        </a:stretch>
      </xdr:blipFill>
      <xdr:spPr>
        <a:xfrm>
          <a:off x="904875" y="52318920"/>
          <a:ext cx="14605" cy="841375"/>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841375</xdr:rowOff>
    </xdr:to>
    <xdr:pic>
      <xdr:nvPicPr>
        <xdr:cNvPr id="922" name="Picture 140" descr="3142418731510196992515"/>
        <xdr:cNvPicPr/>
      </xdr:nvPicPr>
      <xdr:blipFill>
        <a:blip r:embed="rId1"/>
        <a:stretch>
          <a:fillRect/>
        </a:stretch>
      </xdr:blipFill>
      <xdr:spPr>
        <a:xfrm>
          <a:off x="904875" y="52318920"/>
          <a:ext cx="14605" cy="84137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1009650</xdr:rowOff>
    </xdr:to>
    <xdr:pic>
      <xdr:nvPicPr>
        <xdr:cNvPr id="923" name="Picture 140" descr="3142418731510196992515"/>
        <xdr:cNvPicPr/>
      </xdr:nvPicPr>
      <xdr:blipFill>
        <a:blip r:embed="rId1"/>
        <a:stretch>
          <a:fillRect/>
        </a:stretch>
      </xdr:blipFill>
      <xdr:spPr>
        <a:xfrm>
          <a:off x="904875" y="52318920"/>
          <a:ext cx="21145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1009650</xdr:rowOff>
    </xdr:to>
    <xdr:pic>
      <xdr:nvPicPr>
        <xdr:cNvPr id="924" name="Picture 140" descr="3142418731510196992515"/>
        <xdr:cNvPicPr/>
      </xdr:nvPicPr>
      <xdr:blipFill>
        <a:blip r:embed="rId1"/>
        <a:stretch>
          <a:fillRect/>
        </a:stretch>
      </xdr:blipFill>
      <xdr:spPr>
        <a:xfrm>
          <a:off x="904875" y="52318920"/>
          <a:ext cx="21145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1009650</xdr:rowOff>
    </xdr:to>
    <xdr:pic>
      <xdr:nvPicPr>
        <xdr:cNvPr id="925" name="Picture 140" descr="3142418731510196992515"/>
        <xdr:cNvPicPr/>
      </xdr:nvPicPr>
      <xdr:blipFill>
        <a:blip r:embed="rId1"/>
        <a:stretch>
          <a:fillRect/>
        </a:stretch>
      </xdr:blipFill>
      <xdr:spPr>
        <a:xfrm>
          <a:off x="904875" y="52318920"/>
          <a:ext cx="1460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1009650</xdr:rowOff>
    </xdr:to>
    <xdr:pic>
      <xdr:nvPicPr>
        <xdr:cNvPr id="926" name="Picture 140" descr="3142418731510196992515"/>
        <xdr:cNvPicPr/>
      </xdr:nvPicPr>
      <xdr:blipFill>
        <a:blip r:embed="rId1"/>
        <a:stretch>
          <a:fillRect/>
        </a:stretch>
      </xdr:blipFill>
      <xdr:spPr>
        <a:xfrm>
          <a:off x="904875" y="52318920"/>
          <a:ext cx="1460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1009650</xdr:rowOff>
    </xdr:to>
    <xdr:pic>
      <xdr:nvPicPr>
        <xdr:cNvPr id="927" name="Picture 140" descr="3142418731510196992515"/>
        <xdr:cNvPicPr/>
      </xdr:nvPicPr>
      <xdr:blipFill>
        <a:blip r:embed="rId1"/>
        <a:stretch>
          <a:fillRect/>
        </a:stretch>
      </xdr:blipFill>
      <xdr:spPr>
        <a:xfrm>
          <a:off x="904875" y="52318920"/>
          <a:ext cx="1460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1009650</xdr:rowOff>
    </xdr:to>
    <xdr:pic>
      <xdr:nvPicPr>
        <xdr:cNvPr id="928" name="Picture 140" descr="3142418731510196992515"/>
        <xdr:cNvPicPr/>
      </xdr:nvPicPr>
      <xdr:blipFill>
        <a:blip r:embed="rId1"/>
        <a:stretch>
          <a:fillRect/>
        </a:stretch>
      </xdr:blipFill>
      <xdr:spPr>
        <a:xfrm>
          <a:off x="904875" y="52318920"/>
          <a:ext cx="1460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1009650</xdr:rowOff>
    </xdr:to>
    <xdr:pic>
      <xdr:nvPicPr>
        <xdr:cNvPr id="929" name="Picture 140" descr="3142418731510196992515"/>
        <xdr:cNvPicPr/>
      </xdr:nvPicPr>
      <xdr:blipFill>
        <a:blip r:embed="rId1"/>
        <a:stretch>
          <a:fillRect/>
        </a:stretch>
      </xdr:blipFill>
      <xdr:spPr>
        <a:xfrm>
          <a:off x="904875" y="52318920"/>
          <a:ext cx="1460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841375</xdr:rowOff>
    </xdr:to>
    <xdr:pic>
      <xdr:nvPicPr>
        <xdr:cNvPr id="930" name="Picture 140" descr="3142418731510196992515"/>
        <xdr:cNvPicPr/>
      </xdr:nvPicPr>
      <xdr:blipFill>
        <a:blip r:embed="rId1"/>
        <a:stretch>
          <a:fillRect/>
        </a:stretch>
      </xdr:blipFill>
      <xdr:spPr>
        <a:xfrm>
          <a:off x="904875" y="52318920"/>
          <a:ext cx="211455" cy="84137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841375</xdr:rowOff>
    </xdr:to>
    <xdr:pic>
      <xdr:nvPicPr>
        <xdr:cNvPr id="931" name="Picture 140" descr="3142418731510196992515"/>
        <xdr:cNvPicPr/>
      </xdr:nvPicPr>
      <xdr:blipFill>
        <a:blip r:embed="rId1"/>
        <a:stretch>
          <a:fillRect/>
        </a:stretch>
      </xdr:blipFill>
      <xdr:spPr>
        <a:xfrm>
          <a:off x="904875" y="52318920"/>
          <a:ext cx="211455" cy="841375"/>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841375</xdr:rowOff>
    </xdr:to>
    <xdr:pic>
      <xdr:nvPicPr>
        <xdr:cNvPr id="932" name="Picture 140" descr="3142418731510196992515"/>
        <xdr:cNvPicPr/>
      </xdr:nvPicPr>
      <xdr:blipFill>
        <a:blip r:embed="rId1"/>
        <a:stretch>
          <a:fillRect/>
        </a:stretch>
      </xdr:blipFill>
      <xdr:spPr>
        <a:xfrm>
          <a:off x="904875" y="52318920"/>
          <a:ext cx="14605" cy="841375"/>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841375</xdr:rowOff>
    </xdr:to>
    <xdr:pic>
      <xdr:nvPicPr>
        <xdr:cNvPr id="933" name="Picture 140" descr="3142418731510196992515"/>
        <xdr:cNvPicPr/>
      </xdr:nvPicPr>
      <xdr:blipFill>
        <a:blip r:embed="rId1"/>
        <a:stretch>
          <a:fillRect/>
        </a:stretch>
      </xdr:blipFill>
      <xdr:spPr>
        <a:xfrm>
          <a:off x="904875" y="52318920"/>
          <a:ext cx="14605" cy="841375"/>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841375</xdr:rowOff>
    </xdr:to>
    <xdr:pic>
      <xdr:nvPicPr>
        <xdr:cNvPr id="934" name="Picture 140" descr="3142418731510196992515"/>
        <xdr:cNvPicPr/>
      </xdr:nvPicPr>
      <xdr:blipFill>
        <a:blip r:embed="rId1"/>
        <a:stretch>
          <a:fillRect/>
        </a:stretch>
      </xdr:blipFill>
      <xdr:spPr>
        <a:xfrm>
          <a:off x="904875" y="52318920"/>
          <a:ext cx="14605" cy="841375"/>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841375</xdr:rowOff>
    </xdr:to>
    <xdr:pic>
      <xdr:nvPicPr>
        <xdr:cNvPr id="935" name="Picture 140" descr="3142418731510196992515"/>
        <xdr:cNvPicPr/>
      </xdr:nvPicPr>
      <xdr:blipFill>
        <a:blip r:embed="rId1"/>
        <a:stretch>
          <a:fillRect/>
        </a:stretch>
      </xdr:blipFill>
      <xdr:spPr>
        <a:xfrm>
          <a:off x="904875" y="52318920"/>
          <a:ext cx="14605" cy="841375"/>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841375</xdr:rowOff>
    </xdr:to>
    <xdr:pic>
      <xdr:nvPicPr>
        <xdr:cNvPr id="936" name="Picture 140" descr="3142418731510196992515"/>
        <xdr:cNvPicPr/>
      </xdr:nvPicPr>
      <xdr:blipFill>
        <a:blip r:embed="rId1"/>
        <a:stretch>
          <a:fillRect/>
        </a:stretch>
      </xdr:blipFill>
      <xdr:spPr>
        <a:xfrm>
          <a:off x="904875" y="52318920"/>
          <a:ext cx="14605" cy="84137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1009650</xdr:rowOff>
    </xdr:to>
    <xdr:pic>
      <xdr:nvPicPr>
        <xdr:cNvPr id="937" name="Picture 140" descr="3142418731510196992515"/>
        <xdr:cNvPicPr/>
      </xdr:nvPicPr>
      <xdr:blipFill>
        <a:blip r:embed="rId1"/>
        <a:stretch>
          <a:fillRect/>
        </a:stretch>
      </xdr:blipFill>
      <xdr:spPr>
        <a:xfrm>
          <a:off x="904875" y="52318920"/>
          <a:ext cx="211455" cy="1009650"/>
        </a:xfrm>
        <a:prstGeom prst="rect">
          <a:avLst/>
        </a:prstGeom>
        <a:noFill/>
        <a:ln w="9525">
          <a:noFill/>
        </a:ln>
      </xdr:spPr>
    </xdr:pic>
    <xdr:clientData/>
  </xdr:twoCellAnchor>
  <xdr:twoCellAnchor editAs="oneCell">
    <xdr:from>
      <xdr:col>1</xdr:col>
      <xdr:colOff>458470</xdr:colOff>
      <xdr:row>45</xdr:row>
      <xdr:rowOff>0</xdr:rowOff>
    </xdr:from>
    <xdr:to>
      <xdr:col>1</xdr:col>
      <xdr:colOff>668655</xdr:colOff>
      <xdr:row>45</xdr:row>
      <xdr:rowOff>1009650</xdr:rowOff>
    </xdr:to>
    <xdr:pic>
      <xdr:nvPicPr>
        <xdr:cNvPr id="938" name="Picture 140" descr="3142418731510196992515"/>
        <xdr:cNvPicPr/>
      </xdr:nvPicPr>
      <xdr:blipFill>
        <a:blip r:embed="rId1"/>
        <a:stretch>
          <a:fillRect/>
        </a:stretch>
      </xdr:blipFill>
      <xdr:spPr>
        <a:xfrm>
          <a:off x="896620" y="52318920"/>
          <a:ext cx="21018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1009650</xdr:rowOff>
    </xdr:to>
    <xdr:pic>
      <xdr:nvPicPr>
        <xdr:cNvPr id="939" name="Picture 140" descr="3142418731510196992515"/>
        <xdr:cNvPicPr/>
      </xdr:nvPicPr>
      <xdr:blipFill>
        <a:blip r:embed="rId1"/>
        <a:stretch>
          <a:fillRect/>
        </a:stretch>
      </xdr:blipFill>
      <xdr:spPr>
        <a:xfrm>
          <a:off x="904875" y="52318920"/>
          <a:ext cx="1460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1009650</xdr:rowOff>
    </xdr:to>
    <xdr:pic>
      <xdr:nvPicPr>
        <xdr:cNvPr id="940" name="Picture 140" descr="3142418731510196992515"/>
        <xdr:cNvPicPr/>
      </xdr:nvPicPr>
      <xdr:blipFill>
        <a:blip r:embed="rId1"/>
        <a:stretch>
          <a:fillRect/>
        </a:stretch>
      </xdr:blipFill>
      <xdr:spPr>
        <a:xfrm>
          <a:off x="904875" y="52318920"/>
          <a:ext cx="1460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1009650</xdr:rowOff>
    </xdr:to>
    <xdr:pic>
      <xdr:nvPicPr>
        <xdr:cNvPr id="941" name="Picture 140" descr="3142418731510196992515"/>
        <xdr:cNvPicPr/>
      </xdr:nvPicPr>
      <xdr:blipFill>
        <a:blip r:embed="rId1"/>
        <a:stretch>
          <a:fillRect/>
        </a:stretch>
      </xdr:blipFill>
      <xdr:spPr>
        <a:xfrm>
          <a:off x="904875" y="52318920"/>
          <a:ext cx="1460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1009650</xdr:rowOff>
    </xdr:to>
    <xdr:pic>
      <xdr:nvPicPr>
        <xdr:cNvPr id="942" name="Picture 140" descr="3142418731510196992515"/>
        <xdr:cNvPicPr/>
      </xdr:nvPicPr>
      <xdr:blipFill>
        <a:blip r:embed="rId1"/>
        <a:stretch>
          <a:fillRect/>
        </a:stretch>
      </xdr:blipFill>
      <xdr:spPr>
        <a:xfrm>
          <a:off x="904875" y="52318920"/>
          <a:ext cx="1460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481330</xdr:colOff>
      <xdr:row>45</xdr:row>
      <xdr:rowOff>1009650</xdr:rowOff>
    </xdr:to>
    <xdr:pic>
      <xdr:nvPicPr>
        <xdr:cNvPr id="943" name="Picture 140" descr="3142418731510196992515"/>
        <xdr:cNvPicPr/>
      </xdr:nvPicPr>
      <xdr:blipFill>
        <a:blip r:embed="rId1"/>
        <a:stretch>
          <a:fillRect/>
        </a:stretch>
      </xdr:blipFill>
      <xdr:spPr>
        <a:xfrm>
          <a:off x="904875" y="52318920"/>
          <a:ext cx="14605" cy="1009650"/>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843915</xdr:rowOff>
    </xdr:to>
    <xdr:pic>
      <xdr:nvPicPr>
        <xdr:cNvPr id="944" name="Picture 140" descr="3142418731510196992515"/>
        <xdr:cNvPicPr/>
      </xdr:nvPicPr>
      <xdr:blipFill>
        <a:blip r:embed="rId1"/>
        <a:stretch>
          <a:fillRect/>
        </a:stretch>
      </xdr:blipFill>
      <xdr:spPr>
        <a:xfrm>
          <a:off x="904875" y="52318920"/>
          <a:ext cx="211455" cy="84391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843915</xdr:rowOff>
    </xdr:to>
    <xdr:pic>
      <xdr:nvPicPr>
        <xdr:cNvPr id="945" name="Picture 140" descr="3142418731510196992515"/>
        <xdr:cNvPicPr/>
      </xdr:nvPicPr>
      <xdr:blipFill>
        <a:blip r:embed="rId1"/>
        <a:stretch>
          <a:fillRect/>
        </a:stretch>
      </xdr:blipFill>
      <xdr:spPr>
        <a:xfrm>
          <a:off x="904875" y="52318920"/>
          <a:ext cx="211455"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46"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47"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48"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49"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50"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1012190</xdr:rowOff>
    </xdr:to>
    <xdr:pic>
      <xdr:nvPicPr>
        <xdr:cNvPr id="951" name="Picture 140" descr="3142418731510196992515"/>
        <xdr:cNvPicPr/>
      </xdr:nvPicPr>
      <xdr:blipFill>
        <a:blip r:embed="rId1"/>
        <a:stretch>
          <a:fillRect/>
        </a:stretch>
      </xdr:blipFill>
      <xdr:spPr>
        <a:xfrm>
          <a:off x="904875" y="52318920"/>
          <a:ext cx="211455" cy="1012190"/>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1012190</xdr:rowOff>
    </xdr:to>
    <xdr:pic>
      <xdr:nvPicPr>
        <xdr:cNvPr id="952" name="Picture 140" descr="3142418731510196992515"/>
        <xdr:cNvPicPr/>
      </xdr:nvPicPr>
      <xdr:blipFill>
        <a:blip r:embed="rId1"/>
        <a:stretch>
          <a:fillRect/>
        </a:stretch>
      </xdr:blipFill>
      <xdr:spPr>
        <a:xfrm>
          <a:off x="904875" y="52318920"/>
          <a:ext cx="211455"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53"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54"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55"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56"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57"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843915</xdr:rowOff>
    </xdr:to>
    <xdr:pic>
      <xdr:nvPicPr>
        <xdr:cNvPr id="958" name="Picture 140" descr="3142418731510196992515"/>
        <xdr:cNvPicPr/>
      </xdr:nvPicPr>
      <xdr:blipFill>
        <a:blip r:embed="rId1"/>
        <a:stretch>
          <a:fillRect/>
        </a:stretch>
      </xdr:blipFill>
      <xdr:spPr>
        <a:xfrm>
          <a:off x="904875" y="52318920"/>
          <a:ext cx="211455" cy="84391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843915</xdr:rowOff>
    </xdr:to>
    <xdr:pic>
      <xdr:nvPicPr>
        <xdr:cNvPr id="959" name="Picture 140" descr="3142418731510196992515"/>
        <xdr:cNvPicPr/>
      </xdr:nvPicPr>
      <xdr:blipFill>
        <a:blip r:embed="rId1"/>
        <a:stretch>
          <a:fillRect/>
        </a:stretch>
      </xdr:blipFill>
      <xdr:spPr>
        <a:xfrm>
          <a:off x="904875" y="52318920"/>
          <a:ext cx="211455"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60"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61"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62"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63"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64"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1012190</xdr:rowOff>
    </xdr:to>
    <xdr:pic>
      <xdr:nvPicPr>
        <xdr:cNvPr id="965" name="Picture 140" descr="3142418731510196992515"/>
        <xdr:cNvPicPr/>
      </xdr:nvPicPr>
      <xdr:blipFill>
        <a:blip r:embed="rId1"/>
        <a:stretch>
          <a:fillRect/>
        </a:stretch>
      </xdr:blipFill>
      <xdr:spPr>
        <a:xfrm>
          <a:off x="904875" y="52318920"/>
          <a:ext cx="211455" cy="1012190"/>
        </a:xfrm>
        <a:prstGeom prst="rect">
          <a:avLst/>
        </a:prstGeom>
        <a:noFill/>
        <a:ln w="9525">
          <a:noFill/>
        </a:ln>
      </xdr:spPr>
    </xdr:pic>
    <xdr:clientData/>
  </xdr:twoCellAnchor>
  <xdr:twoCellAnchor editAs="oneCell">
    <xdr:from>
      <xdr:col>1</xdr:col>
      <xdr:colOff>514350</xdr:colOff>
      <xdr:row>45</xdr:row>
      <xdr:rowOff>0</xdr:rowOff>
    </xdr:from>
    <xdr:to>
      <xdr:col>2</xdr:col>
      <xdr:colOff>0</xdr:colOff>
      <xdr:row>45</xdr:row>
      <xdr:rowOff>1012190</xdr:rowOff>
    </xdr:to>
    <xdr:pic>
      <xdr:nvPicPr>
        <xdr:cNvPr id="966" name="Picture 140" descr="3142418731510196992515"/>
        <xdr:cNvPicPr/>
      </xdr:nvPicPr>
      <xdr:blipFill>
        <a:blip r:embed="rId1"/>
        <a:stretch>
          <a:fillRect/>
        </a:stretch>
      </xdr:blipFill>
      <xdr:spPr>
        <a:xfrm>
          <a:off x="952500" y="52318920"/>
          <a:ext cx="211455"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67"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68"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69"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70"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71"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843915</xdr:rowOff>
    </xdr:to>
    <xdr:pic>
      <xdr:nvPicPr>
        <xdr:cNvPr id="972" name="Picture 140" descr="3142418731510196992515"/>
        <xdr:cNvPicPr/>
      </xdr:nvPicPr>
      <xdr:blipFill>
        <a:blip r:embed="rId1"/>
        <a:stretch>
          <a:fillRect/>
        </a:stretch>
      </xdr:blipFill>
      <xdr:spPr>
        <a:xfrm>
          <a:off x="904875" y="52318920"/>
          <a:ext cx="211455" cy="84391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843915</xdr:rowOff>
    </xdr:to>
    <xdr:pic>
      <xdr:nvPicPr>
        <xdr:cNvPr id="973" name="Picture 140" descr="3142418731510196992515"/>
        <xdr:cNvPicPr/>
      </xdr:nvPicPr>
      <xdr:blipFill>
        <a:blip r:embed="rId1"/>
        <a:stretch>
          <a:fillRect/>
        </a:stretch>
      </xdr:blipFill>
      <xdr:spPr>
        <a:xfrm>
          <a:off x="904875" y="52318920"/>
          <a:ext cx="211455"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74"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75"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76"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77"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78"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1012190</xdr:rowOff>
    </xdr:to>
    <xdr:pic>
      <xdr:nvPicPr>
        <xdr:cNvPr id="979" name="Picture 140" descr="3142418731510196992515"/>
        <xdr:cNvPicPr/>
      </xdr:nvPicPr>
      <xdr:blipFill>
        <a:blip r:embed="rId1"/>
        <a:stretch>
          <a:fillRect/>
        </a:stretch>
      </xdr:blipFill>
      <xdr:spPr>
        <a:xfrm>
          <a:off x="904875" y="52318920"/>
          <a:ext cx="211455" cy="1012190"/>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1012190</xdr:rowOff>
    </xdr:to>
    <xdr:pic>
      <xdr:nvPicPr>
        <xdr:cNvPr id="980" name="Picture 140" descr="3142418731510196992515"/>
        <xdr:cNvPicPr/>
      </xdr:nvPicPr>
      <xdr:blipFill>
        <a:blip r:embed="rId1"/>
        <a:stretch>
          <a:fillRect/>
        </a:stretch>
      </xdr:blipFill>
      <xdr:spPr>
        <a:xfrm>
          <a:off x="904875" y="52318920"/>
          <a:ext cx="211455"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81"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82"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83"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84"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85"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843915</xdr:rowOff>
    </xdr:to>
    <xdr:pic>
      <xdr:nvPicPr>
        <xdr:cNvPr id="986" name="Picture 140" descr="3142418731510196992515"/>
        <xdr:cNvPicPr/>
      </xdr:nvPicPr>
      <xdr:blipFill>
        <a:blip r:embed="rId1"/>
        <a:stretch>
          <a:fillRect/>
        </a:stretch>
      </xdr:blipFill>
      <xdr:spPr>
        <a:xfrm>
          <a:off x="904875" y="52318920"/>
          <a:ext cx="211455" cy="84391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843915</xdr:rowOff>
    </xdr:to>
    <xdr:pic>
      <xdr:nvPicPr>
        <xdr:cNvPr id="987" name="Picture 140" descr="3142418731510196992515"/>
        <xdr:cNvPicPr/>
      </xdr:nvPicPr>
      <xdr:blipFill>
        <a:blip r:embed="rId1"/>
        <a:stretch>
          <a:fillRect/>
        </a:stretch>
      </xdr:blipFill>
      <xdr:spPr>
        <a:xfrm>
          <a:off x="904875" y="52318920"/>
          <a:ext cx="211455"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88"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89"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90"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91"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843915</xdr:rowOff>
    </xdr:to>
    <xdr:pic>
      <xdr:nvPicPr>
        <xdr:cNvPr id="992" name="Picture 140" descr="3142418731510196992515"/>
        <xdr:cNvPicPr/>
      </xdr:nvPicPr>
      <xdr:blipFill>
        <a:blip r:embed="rId1"/>
        <a:stretch>
          <a:fillRect/>
        </a:stretch>
      </xdr:blipFill>
      <xdr:spPr>
        <a:xfrm>
          <a:off x="904875" y="52318920"/>
          <a:ext cx="13970" cy="843915"/>
        </a:xfrm>
        <a:prstGeom prst="rect">
          <a:avLst/>
        </a:prstGeom>
        <a:noFill/>
        <a:ln w="9525">
          <a:noFill/>
        </a:ln>
      </xdr:spPr>
    </xdr:pic>
    <xdr:clientData/>
  </xdr:twoCellAnchor>
  <xdr:twoCellAnchor editAs="oneCell">
    <xdr:from>
      <xdr:col>1</xdr:col>
      <xdr:colOff>466725</xdr:colOff>
      <xdr:row>45</xdr:row>
      <xdr:rowOff>0</xdr:rowOff>
    </xdr:from>
    <xdr:to>
      <xdr:col>1</xdr:col>
      <xdr:colOff>678180</xdr:colOff>
      <xdr:row>45</xdr:row>
      <xdr:rowOff>1012190</xdr:rowOff>
    </xdr:to>
    <xdr:pic>
      <xdr:nvPicPr>
        <xdr:cNvPr id="993" name="Picture 140" descr="3142418731510196992515"/>
        <xdr:cNvPicPr/>
      </xdr:nvPicPr>
      <xdr:blipFill>
        <a:blip r:embed="rId1"/>
        <a:stretch>
          <a:fillRect/>
        </a:stretch>
      </xdr:blipFill>
      <xdr:spPr>
        <a:xfrm>
          <a:off x="904875" y="52318920"/>
          <a:ext cx="211455" cy="1012190"/>
        </a:xfrm>
        <a:prstGeom prst="rect">
          <a:avLst/>
        </a:prstGeom>
        <a:noFill/>
        <a:ln w="9525">
          <a:noFill/>
        </a:ln>
      </xdr:spPr>
    </xdr:pic>
    <xdr:clientData/>
  </xdr:twoCellAnchor>
  <xdr:twoCellAnchor editAs="oneCell">
    <xdr:from>
      <xdr:col>1</xdr:col>
      <xdr:colOff>514350</xdr:colOff>
      <xdr:row>45</xdr:row>
      <xdr:rowOff>0</xdr:rowOff>
    </xdr:from>
    <xdr:to>
      <xdr:col>2</xdr:col>
      <xdr:colOff>0</xdr:colOff>
      <xdr:row>45</xdr:row>
      <xdr:rowOff>1012190</xdr:rowOff>
    </xdr:to>
    <xdr:pic>
      <xdr:nvPicPr>
        <xdr:cNvPr id="994" name="Picture 140" descr="3142418731510196992515"/>
        <xdr:cNvPicPr/>
      </xdr:nvPicPr>
      <xdr:blipFill>
        <a:blip r:embed="rId1"/>
        <a:stretch>
          <a:fillRect/>
        </a:stretch>
      </xdr:blipFill>
      <xdr:spPr>
        <a:xfrm>
          <a:off x="952500" y="52318920"/>
          <a:ext cx="211455"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95"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96"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97"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98"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466725</xdr:colOff>
      <xdr:row>45</xdr:row>
      <xdr:rowOff>0</xdr:rowOff>
    </xdr:from>
    <xdr:to>
      <xdr:col>1</xdr:col>
      <xdr:colOff>480695</xdr:colOff>
      <xdr:row>45</xdr:row>
      <xdr:rowOff>1012190</xdr:rowOff>
    </xdr:to>
    <xdr:pic>
      <xdr:nvPicPr>
        <xdr:cNvPr id="999" name="Picture 140" descr="3142418731510196992515"/>
        <xdr:cNvPicPr/>
      </xdr:nvPicPr>
      <xdr:blipFill>
        <a:blip r:embed="rId1"/>
        <a:stretch>
          <a:fillRect/>
        </a:stretch>
      </xdr:blipFill>
      <xdr:spPr>
        <a:xfrm>
          <a:off x="904875" y="52318920"/>
          <a:ext cx="13970" cy="1012190"/>
        </a:xfrm>
        <a:prstGeom prst="rect">
          <a:avLst/>
        </a:prstGeom>
        <a:noFill/>
        <a:ln w="9525">
          <a:noFill/>
        </a:ln>
      </xdr:spPr>
    </xdr:pic>
    <xdr:clientData/>
  </xdr:twoCellAnchor>
  <xdr:twoCellAnchor editAs="oneCell">
    <xdr:from>
      <xdr:col>1</xdr:col>
      <xdr:colOff>467360</xdr:colOff>
      <xdr:row>45</xdr:row>
      <xdr:rowOff>0</xdr:rowOff>
    </xdr:from>
    <xdr:to>
      <xdr:col>1</xdr:col>
      <xdr:colOff>678180</xdr:colOff>
      <xdr:row>45</xdr:row>
      <xdr:rowOff>843915</xdr:rowOff>
    </xdr:to>
    <xdr:pic>
      <xdr:nvPicPr>
        <xdr:cNvPr id="1000" name="Picture 140" descr="3142418731510196992515"/>
        <xdr:cNvPicPr/>
      </xdr:nvPicPr>
      <xdr:blipFill>
        <a:blip r:embed="rId1"/>
        <a:stretch>
          <a:fillRect/>
        </a:stretch>
      </xdr:blipFill>
      <xdr:spPr>
        <a:xfrm>
          <a:off x="905510" y="52318920"/>
          <a:ext cx="210820" cy="843915"/>
        </a:xfrm>
        <a:prstGeom prst="rect">
          <a:avLst/>
        </a:prstGeom>
        <a:noFill/>
        <a:ln w="9525">
          <a:noFill/>
        </a:ln>
      </xdr:spPr>
    </xdr:pic>
    <xdr:clientData/>
  </xdr:twoCellAnchor>
  <xdr:twoCellAnchor editAs="oneCell">
    <xdr:from>
      <xdr:col>1</xdr:col>
      <xdr:colOff>467360</xdr:colOff>
      <xdr:row>45</xdr:row>
      <xdr:rowOff>0</xdr:rowOff>
    </xdr:from>
    <xdr:to>
      <xdr:col>1</xdr:col>
      <xdr:colOff>678180</xdr:colOff>
      <xdr:row>45</xdr:row>
      <xdr:rowOff>843915</xdr:rowOff>
    </xdr:to>
    <xdr:pic>
      <xdr:nvPicPr>
        <xdr:cNvPr id="1001" name="Picture 140" descr="3142418731510196992515"/>
        <xdr:cNvPicPr/>
      </xdr:nvPicPr>
      <xdr:blipFill>
        <a:blip r:embed="rId1"/>
        <a:stretch>
          <a:fillRect/>
        </a:stretch>
      </xdr:blipFill>
      <xdr:spPr>
        <a:xfrm>
          <a:off x="905510" y="52318920"/>
          <a:ext cx="210820" cy="84391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843915</xdr:rowOff>
    </xdr:to>
    <xdr:pic>
      <xdr:nvPicPr>
        <xdr:cNvPr id="1002" name="Picture 140" descr="3142418731510196992515"/>
        <xdr:cNvPicPr/>
      </xdr:nvPicPr>
      <xdr:blipFill>
        <a:blip r:embed="rId1"/>
        <a:stretch>
          <a:fillRect/>
        </a:stretch>
      </xdr:blipFill>
      <xdr:spPr>
        <a:xfrm>
          <a:off x="905510" y="52318920"/>
          <a:ext cx="14605" cy="84391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843915</xdr:rowOff>
    </xdr:to>
    <xdr:pic>
      <xdr:nvPicPr>
        <xdr:cNvPr id="1003" name="Picture 140" descr="3142418731510196992515"/>
        <xdr:cNvPicPr/>
      </xdr:nvPicPr>
      <xdr:blipFill>
        <a:blip r:embed="rId1"/>
        <a:stretch>
          <a:fillRect/>
        </a:stretch>
      </xdr:blipFill>
      <xdr:spPr>
        <a:xfrm>
          <a:off x="905510" y="52318920"/>
          <a:ext cx="14605" cy="84391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843915</xdr:rowOff>
    </xdr:to>
    <xdr:pic>
      <xdr:nvPicPr>
        <xdr:cNvPr id="1004" name="Picture 140" descr="3142418731510196992515"/>
        <xdr:cNvPicPr/>
      </xdr:nvPicPr>
      <xdr:blipFill>
        <a:blip r:embed="rId1"/>
        <a:stretch>
          <a:fillRect/>
        </a:stretch>
      </xdr:blipFill>
      <xdr:spPr>
        <a:xfrm>
          <a:off x="905510" y="52318920"/>
          <a:ext cx="14605" cy="84391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843915</xdr:rowOff>
    </xdr:to>
    <xdr:pic>
      <xdr:nvPicPr>
        <xdr:cNvPr id="1005" name="Picture 140" descr="3142418731510196992515"/>
        <xdr:cNvPicPr/>
      </xdr:nvPicPr>
      <xdr:blipFill>
        <a:blip r:embed="rId1"/>
        <a:stretch>
          <a:fillRect/>
        </a:stretch>
      </xdr:blipFill>
      <xdr:spPr>
        <a:xfrm>
          <a:off x="905510" y="52318920"/>
          <a:ext cx="14605" cy="84391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843915</xdr:rowOff>
    </xdr:to>
    <xdr:pic>
      <xdr:nvPicPr>
        <xdr:cNvPr id="1006" name="Picture 140" descr="3142418731510196992515"/>
        <xdr:cNvPicPr/>
      </xdr:nvPicPr>
      <xdr:blipFill>
        <a:blip r:embed="rId1"/>
        <a:stretch>
          <a:fillRect/>
        </a:stretch>
      </xdr:blipFill>
      <xdr:spPr>
        <a:xfrm>
          <a:off x="905510" y="52318920"/>
          <a:ext cx="14605" cy="843915"/>
        </a:xfrm>
        <a:prstGeom prst="rect">
          <a:avLst/>
        </a:prstGeom>
        <a:noFill/>
        <a:ln w="9525">
          <a:noFill/>
        </a:ln>
      </xdr:spPr>
    </xdr:pic>
    <xdr:clientData/>
  </xdr:twoCellAnchor>
  <xdr:twoCellAnchor editAs="oneCell">
    <xdr:from>
      <xdr:col>1</xdr:col>
      <xdr:colOff>467360</xdr:colOff>
      <xdr:row>45</xdr:row>
      <xdr:rowOff>0</xdr:rowOff>
    </xdr:from>
    <xdr:to>
      <xdr:col>1</xdr:col>
      <xdr:colOff>678180</xdr:colOff>
      <xdr:row>45</xdr:row>
      <xdr:rowOff>1014095</xdr:rowOff>
    </xdr:to>
    <xdr:pic>
      <xdr:nvPicPr>
        <xdr:cNvPr id="1007" name="Picture 140" descr="3142418731510196992515"/>
        <xdr:cNvPicPr/>
      </xdr:nvPicPr>
      <xdr:blipFill>
        <a:blip r:embed="rId1"/>
        <a:stretch>
          <a:fillRect/>
        </a:stretch>
      </xdr:blipFill>
      <xdr:spPr>
        <a:xfrm>
          <a:off x="905510" y="52318920"/>
          <a:ext cx="210820" cy="1014095"/>
        </a:xfrm>
        <a:prstGeom prst="rect">
          <a:avLst/>
        </a:prstGeom>
        <a:noFill/>
        <a:ln w="9525">
          <a:noFill/>
        </a:ln>
      </xdr:spPr>
    </xdr:pic>
    <xdr:clientData/>
  </xdr:twoCellAnchor>
  <xdr:twoCellAnchor editAs="oneCell">
    <xdr:from>
      <xdr:col>1</xdr:col>
      <xdr:colOff>467360</xdr:colOff>
      <xdr:row>45</xdr:row>
      <xdr:rowOff>0</xdr:rowOff>
    </xdr:from>
    <xdr:to>
      <xdr:col>1</xdr:col>
      <xdr:colOff>678180</xdr:colOff>
      <xdr:row>45</xdr:row>
      <xdr:rowOff>1014095</xdr:rowOff>
    </xdr:to>
    <xdr:pic>
      <xdr:nvPicPr>
        <xdr:cNvPr id="1008" name="Picture 140" descr="3142418731510196992515"/>
        <xdr:cNvPicPr/>
      </xdr:nvPicPr>
      <xdr:blipFill>
        <a:blip r:embed="rId1"/>
        <a:stretch>
          <a:fillRect/>
        </a:stretch>
      </xdr:blipFill>
      <xdr:spPr>
        <a:xfrm>
          <a:off x="905510" y="52318920"/>
          <a:ext cx="210820" cy="101409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1014095</xdr:rowOff>
    </xdr:to>
    <xdr:pic>
      <xdr:nvPicPr>
        <xdr:cNvPr id="1009" name="Picture 140" descr="3142418731510196992515"/>
        <xdr:cNvPicPr/>
      </xdr:nvPicPr>
      <xdr:blipFill>
        <a:blip r:embed="rId1"/>
        <a:stretch>
          <a:fillRect/>
        </a:stretch>
      </xdr:blipFill>
      <xdr:spPr>
        <a:xfrm>
          <a:off x="905510" y="52318920"/>
          <a:ext cx="14605" cy="101409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1014095</xdr:rowOff>
    </xdr:to>
    <xdr:pic>
      <xdr:nvPicPr>
        <xdr:cNvPr id="1010" name="Picture 140" descr="3142418731510196992515"/>
        <xdr:cNvPicPr/>
      </xdr:nvPicPr>
      <xdr:blipFill>
        <a:blip r:embed="rId1"/>
        <a:stretch>
          <a:fillRect/>
        </a:stretch>
      </xdr:blipFill>
      <xdr:spPr>
        <a:xfrm>
          <a:off x="905510" y="52318920"/>
          <a:ext cx="14605" cy="101409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1014095</xdr:rowOff>
    </xdr:to>
    <xdr:pic>
      <xdr:nvPicPr>
        <xdr:cNvPr id="1011" name="Picture 140" descr="3142418731510196992515"/>
        <xdr:cNvPicPr/>
      </xdr:nvPicPr>
      <xdr:blipFill>
        <a:blip r:embed="rId1"/>
        <a:stretch>
          <a:fillRect/>
        </a:stretch>
      </xdr:blipFill>
      <xdr:spPr>
        <a:xfrm>
          <a:off x="905510" y="52318920"/>
          <a:ext cx="14605" cy="101409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1014095</xdr:rowOff>
    </xdr:to>
    <xdr:pic>
      <xdr:nvPicPr>
        <xdr:cNvPr id="1012" name="Picture 140" descr="3142418731510196992515"/>
        <xdr:cNvPicPr/>
      </xdr:nvPicPr>
      <xdr:blipFill>
        <a:blip r:embed="rId1"/>
        <a:stretch>
          <a:fillRect/>
        </a:stretch>
      </xdr:blipFill>
      <xdr:spPr>
        <a:xfrm>
          <a:off x="905510" y="52318920"/>
          <a:ext cx="14605" cy="101409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1014095</xdr:rowOff>
    </xdr:to>
    <xdr:pic>
      <xdr:nvPicPr>
        <xdr:cNvPr id="1013" name="Picture 140" descr="3142418731510196992515"/>
        <xdr:cNvPicPr/>
      </xdr:nvPicPr>
      <xdr:blipFill>
        <a:blip r:embed="rId1"/>
        <a:stretch>
          <a:fillRect/>
        </a:stretch>
      </xdr:blipFill>
      <xdr:spPr>
        <a:xfrm>
          <a:off x="905510" y="52318920"/>
          <a:ext cx="14605" cy="1014095"/>
        </a:xfrm>
        <a:prstGeom prst="rect">
          <a:avLst/>
        </a:prstGeom>
        <a:noFill/>
        <a:ln w="9525">
          <a:noFill/>
        </a:ln>
      </xdr:spPr>
    </xdr:pic>
    <xdr:clientData/>
  </xdr:twoCellAnchor>
  <xdr:twoCellAnchor editAs="oneCell">
    <xdr:from>
      <xdr:col>1</xdr:col>
      <xdr:colOff>467360</xdr:colOff>
      <xdr:row>45</xdr:row>
      <xdr:rowOff>0</xdr:rowOff>
    </xdr:from>
    <xdr:to>
      <xdr:col>1</xdr:col>
      <xdr:colOff>678180</xdr:colOff>
      <xdr:row>45</xdr:row>
      <xdr:rowOff>843915</xdr:rowOff>
    </xdr:to>
    <xdr:pic>
      <xdr:nvPicPr>
        <xdr:cNvPr id="1014" name="Picture 140" descr="3142418731510196992515"/>
        <xdr:cNvPicPr/>
      </xdr:nvPicPr>
      <xdr:blipFill>
        <a:blip r:embed="rId1"/>
        <a:stretch>
          <a:fillRect/>
        </a:stretch>
      </xdr:blipFill>
      <xdr:spPr>
        <a:xfrm>
          <a:off x="905510" y="52318920"/>
          <a:ext cx="210820" cy="843915"/>
        </a:xfrm>
        <a:prstGeom prst="rect">
          <a:avLst/>
        </a:prstGeom>
        <a:noFill/>
        <a:ln w="9525">
          <a:noFill/>
        </a:ln>
      </xdr:spPr>
    </xdr:pic>
    <xdr:clientData/>
  </xdr:twoCellAnchor>
  <xdr:twoCellAnchor editAs="oneCell">
    <xdr:from>
      <xdr:col>1</xdr:col>
      <xdr:colOff>467360</xdr:colOff>
      <xdr:row>45</xdr:row>
      <xdr:rowOff>0</xdr:rowOff>
    </xdr:from>
    <xdr:to>
      <xdr:col>1</xdr:col>
      <xdr:colOff>678180</xdr:colOff>
      <xdr:row>45</xdr:row>
      <xdr:rowOff>843915</xdr:rowOff>
    </xdr:to>
    <xdr:pic>
      <xdr:nvPicPr>
        <xdr:cNvPr id="1015" name="Picture 140" descr="3142418731510196992515"/>
        <xdr:cNvPicPr/>
      </xdr:nvPicPr>
      <xdr:blipFill>
        <a:blip r:embed="rId1"/>
        <a:stretch>
          <a:fillRect/>
        </a:stretch>
      </xdr:blipFill>
      <xdr:spPr>
        <a:xfrm>
          <a:off x="905510" y="52318920"/>
          <a:ext cx="210820" cy="84391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843915</xdr:rowOff>
    </xdr:to>
    <xdr:pic>
      <xdr:nvPicPr>
        <xdr:cNvPr id="1016" name="Picture 140" descr="3142418731510196992515"/>
        <xdr:cNvPicPr/>
      </xdr:nvPicPr>
      <xdr:blipFill>
        <a:blip r:embed="rId1"/>
        <a:stretch>
          <a:fillRect/>
        </a:stretch>
      </xdr:blipFill>
      <xdr:spPr>
        <a:xfrm>
          <a:off x="905510" y="52318920"/>
          <a:ext cx="14605" cy="84391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843915</xdr:rowOff>
    </xdr:to>
    <xdr:pic>
      <xdr:nvPicPr>
        <xdr:cNvPr id="1017" name="Picture 140" descr="3142418731510196992515"/>
        <xdr:cNvPicPr/>
      </xdr:nvPicPr>
      <xdr:blipFill>
        <a:blip r:embed="rId1"/>
        <a:stretch>
          <a:fillRect/>
        </a:stretch>
      </xdr:blipFill>
      <xdr:spPr>
        <a:xfrm>
          <a:off x="905510" y="52318920"/>
          <a:ext cx="14605" cy="84391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843915</xdr:rowOff>
    </xdr:to>
    <xdr:pic>
      <xdr:nvPicPr>
        <xdr:cNvPr id="1018" name="Picture 140" descr="3142418731510196992515"/>
        <xdr:cNvPicPr/>
      </xdr:nvPicPr>
      <xdr:blipFill>
        <a:blip r:embed="rId1"/>
        <a:stretch>
          <a:fillRect/>
        </a:stretch>
      </xdr:blipFill>
      <xdr:spPr>
        <a:xfrm>
          <a:off x="905510" y="52318920"/>
          <a:ext cx="14605" cy="84391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843915</xdr:rowOff>
    </xdr:to>
    <xdr:pic>
      <xdr:nvPicPr>
        <xdr:cNvPr id="1019" name="Picture 140" descr="3142418731510196992515"/>
        <xdr:cNvPicPr/>
      </xdr:nvPicPr>
      <xdr:blipFill>
        <a:blip r:embed="rId1"/>
        <a:stretch>
          <a:fillRect/>
        </a:stretch>
      </xdr:blipFill>
      <xdr:spPr>
        <a:xfrm>
          <a:off x="905510" y="52318920"/>
          <a:ext cx="14605" cy="84391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843915</xdr:rowOff>
    </xdr:to>
    <xdr:pic>
      <xdr:nvPicPr>
        <xdr:cNvPr id="1020" name="Picture 140" descr="3142418731510196992515"/>
        <xdr:cNvPicPr/>
      </xdr:nvPicPr>
      <xdr:blipFill>
        <a:blip r:embed="rId1"/>
        <a:stretch>
          <a:fillRect/>
        </a:stretch>
      </xdr:blipFill>
      <xdr:spPr>
        <a:xfrm>
          <a:off x="905510" y="52318920"/>
          <a:ext cx="14605" cy="843915"/>
        </a:xfrm>
        <a:prstGeom prst="rect">
          <a:avLst/>
        </a:prstGeom>
        <a:noFill/>
        <a:ln w="9525">
          <a:noFill/>
        </a:ln>
      </xdr:spPr>
    </xdr:pic>
    <xdr:clientData/>
  </xdr:twoCellAnchor>
  <xdr:twoCellAnchor editAs="oneCell">
    <xdr:from>
      <xdr:col>1</xdr:col>
      <xdr:colOff>467360</xdr:colOff>
      <xdr:row>45</xdr:row>
      <xdr:rowOff>0</xdr:rowOff>
    </xdr:from>
    <xdr:to>
      <xdr:col>1</xdr:col>
      <xdr:colOff>678180</xdr:colOff>
      <xdr:row>45</xdr:row>
      <xdr:rowOff>1014095</xdr:rowOff>
    </xdr:to>
    <xdr:pic>
      <xdr:nvPicPr>
        <xdr:cNvPr id="1021" name="Picture 140" descr="3142418731510196992515"/>
        <xdr:cNvPicPr/>
      </xdr:nvPicPr>
      <xdr:blipFill>
        <a:blip r:embed="rId1"/>
        <a:stretch>
          <a:fillRect/>
        </a:stretch>
      </xdr:blipFill>
      <xdr:spPr>
        <a:xfrm>
          <a:off x="905510" y="52318920"/>
          <a:ext cx="210820" cy="1014095"/>
        </a:xfrm>
        <a:prstGeom prst="rect">
          <a:avLst/>
        </a:prstGeom>
        <a:noFill/>
        <a:ln w="9525">
          <a:noFill/>
        </a:ln>
      </xdr:spPr>
    </xdr:pic>
    <xdr:clientData/>
  </xdr:twoCellAnchor>
  <xdr:twoCellAnchor editAs="oneCell">
    <xdr:from>
      <xdr:col>1</xdr:col>
      <xdr:colOff>457835</xdr:colOff>
      <xdr:row>45</xdr:row>
      <xdr:rowOff>0</xdr:rowOff>
    </xdr:from>
    <xdr:to>
      <xdr:col>1</xdr:col>
      <xdr:colOff>668655</xdr:colOff>
      <xdr:row>45</xdr:row>
      <xdr:rowOff>1014095</xdr:rowOff>
    </xdr:to>
    <xdr:pic>
      <xdr:nvPicPr>
        <xdr:cNvPr id="1022" name="Picture 140" descr="3142418731510196992515"/>
        <xdr:cNvPicPr/>
      </xdr:nvPicPr>
      <xdr:blipFill>
        <a:blip r:embed="rId1"/>
        <a:stretch>
          <a:fillRect/>
        </a:stretch>
      </xdr:blipFill>
      <xdr:spPr>
        <a:xfrm>
          <a:off x="895985" y="52318920"/>
          <a:ext cx="210820" cy="101409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1014095</xdr:rowOff>
    </xdr:to>
    <xdr:pic>
      <xdr:nvPicPr>
        <xdr:cNvPr id="1023" name="Picture 140" descr="3142418731510196992515"/>
        <xdr:cNvPicPr/>
      </xdr:nvPicPr>
      <xdr:blipFill>
        <a:blip r:embed="rId1"/>
        <a:stretch>
          <a:fillRect/>
        </a:stretch>
      </xdr:blipFill>
      <xdr:spPr>
        <a:xfrm>
          <a:off x="905510" y="52318920"/>
          <a:ext cx="14605" cy="101409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1014095</xdr:rowOff>
    </xdr:to>
    <xdr:pic>
      <xdr:nvPicPr>
        <xdr:cNvPr id="1024" name="Picture 140" descr="3142418731510196992515"/>
        <xdr:cNvPicPr/>
      </xdr:nvPicPr>
      <xdr:blipFill>
        <a:blip r:embed="rId1"/>
        <a:stretch>
          <a:fillRect/>
        </a:stretch>
      </xdr:blipFill>
      <xdr:spPr>
        <a:xfrm>
          <a:off x="905510" y="52318920"/>
          <a:ext cx="14605" cy="101409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1014095</xdr:rowOff>
    </xdr:to>
    <xdr:pic>
      <xdr:nvPicPr>
        <xdr:cNvPr id="1025" name="Picture 140" descr="3142418731510196992515"/>
        <xdr:cNvPicPr/>
      </xdr:nvPicPr>
      <xdr:blipFill>
        <a:blip r:embed="rId1"/>
        <a:stretch>
          <a:fillRect/>
        </a:stretch>
      </xdr:blipFill>
      <xdr:spPr>
        <a:xfrm>
          <a:off x="905510" y="52318920"/>
          <a:ext cx="14605" cy="101409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1014095</xdr:rowOff>
    </xdr:to>
    <xdr:pic>
      <xdr:nvPicPr>
        <xdr:cNvPr id="1026" name="Picture 140" descr="3142418731510196992515"/>
        <xdr:cNvPicPr/>
      </xdr:nvPicPr>
      <xdr:blipFill>
        <a:blip r:embed="rId1"/>
        <a:stretch>
          <a:fillRect/>
        </a:stretch>
      </xdr:blipFill>
      <xdr:spPr>
        <a:xfrm>
          <a:off x="905510" y="52318920"/>
          <a:ext cx="14605" cy="1014095"/>
        </a:xfrm>
        <a:prstGeom prst="rect">
          <a:avLst/>
        </a:prstGeom>
        <a:noFill/>
        <a:ln w="9525">
          <a:noFill/>
        </a:ln>
      </xdr:spPr>
    </xdr:pic>
    <xdr:clientData/>
  </xdr:twoCellAnchor>
  <xdr:twoCellAnchor editAs="oneCell">
    <xdr:from>
      <xdr:col>1</xdr:col>
      <xdr:colOff>467360</xdr:colOff>
      <xdr:row>45</xdr:row>
      <xdr:rowOff>0</xdr:rowOff>
    </xdr:from>
    <xdr:to>
      <xdr:col>1</xdr:col>
      <xdr:colOff>481965</xdr:colOff>
      <xdr:row>45</xdr:row>
      <xdr:rowOff>1014095</xdr:rowOff>
    </xdr:to>
    <xdr:pic>
      <xdr:nvPicPr>
        <xdr:cNvPr id="1027" name="Picture 140" descr="3142418731510196992515"/>
        <xdr:cNvPicPr/>
      </xdr:nvPicPr>
      <xdr:blipFill>
        <a:blip r:embed="rId1"/>
        <a:stretch>
          <a:fillRect/>
        </a:stretch>
      </xdr:blipFill>
      <xdr:spPr>
        <a:xfrm>
          <a:off x="905510" y="52318920"/>
          <a:ext cx="14605" cy="1014095"/>
        </a:xfrm>
        <a:prstGeom prst="rect">
          <a:avLst/>
        </a:prstGeom>
        <a:noFill/>
        <a:ln w="9525">
          <a:noFill/>
        </a:ln>
      </xdr:spPr>
    </xdr:pic>
    <xdr:clientData/>
  </xdr:twoCellAnchor>
  <xdr:twoCellAnchor editAs="oneCell">
    <xdr:from>
      <xdr:col>1</xdr:col>
      <xdr:colOff>514350</xdr:colOff>
      <xdr:row>45</xdr:row>
      <xdr:rowOff>0</xdr:rowOff>
    </xdr:from>
    <xdr:to>
      <xdr:col>1</xdr:col>
      <xdr:colOff>725170</xdr:colOff>
      <xdr:row>45</xdr:row>
      <xdr:rowOff>1014095</xdr:rowOff>
    </xdr:to>
    <xdr:pic>
      <xdr:nvPicPr>
        <xdr:cNvPr id="1028" name="Picture 140" descr="3142418731510196992515"/>
        <xdr:cNvPicPr/>
      </xdr:nvPicPr>
      <xdr:blipFill>
        <a:blip r:embed="rId1"/>
        <a:stretch>
          <a:fillRect/>
        </a:stretch>
      </xdr:blipFill>
      <xdr:spPr>
        <a:xfrm>
          <a:off x="952500" y="52318920"/>
          <a:ext cx="210820" cy="1014095"/>
        </a:xfrm>
        <a:prstGeom prst="rect">
          <a:avLst/>
        </a:prstGeom>
        <a:noFill/>
        <a:ln w="9525">
          <a:noFill/>
        </a:ln>
      </xdr:spPr>
    </xdr:pic>
    <xdr:clientData/>
  </xdr:twoCellAnchor>
  <xdr:twoCellAnchor editAs="oneCell">
    <xdr:from>
      <xdr:col>0</xdr:col>
      <xdr:colOff>438150</xdr:colOff>
      <xdr:row>45</xdr:row>
      <xdr:rowOff>0</xdr:rowOff>
    </xdr:from>
    <xdr:to>
      <xdr:col>1</xdr:col>
      <xdr:colOff>210820</xdr:colOff>
      <xdr:row>45</xdr:row>
      <xdr:rowOff>1014095</xdr:rowOff>
    </xdr:to>
    <xdr:pic>
      <xdr:nvPicPr>
        <xdr:cNvPr id="1029" name="Picture 140" descr="3142418731510196992515"/>
        <xdr:cNvPicPr/>
      </xdr:nvPicPr>
      <xdr:blipFill>
        <a:blip r:embed="rId1"/>
        <a:stretch>
          <a:fillRect/>
        </a:stretch>
      </xdr:blipFill>
      <xdr:spPr>
        <a:xfrm>
          <a:off x="438150" y="52318920"/>
          <a:ext cx="210820" cy="1014095"/>
        </a:xfrm>
        <a:prstGeom prst="rect">
          <a:avLst/>
        </a:prstGeom>
        <a:noFill/>
        <a:ln w="9525">
          <a:noFill/>
        </a:ln>
      </xdr:spPr>
    </xdr:pic>
    <xdr:clientData/>
  </xdr:twoCellAnchor>
  <xdr:twoCellAnchor editAs="oneCell">
    <xdr:from>
      <xdr:col>0</xdr:col>
      <xdr:colOff>438150</xdr:colOff>
      <xdr:row>45</xdr:row>
      <xdr:rowOff>0</xdr:rowOff>
    </xdr:from>
    <xdr:to>
      <xdr:col>1</xdr:col>
      <xdr:colOff>210820</xdr:colOff>
      <xdr:row>45</xdr:row>
      <xdr:rowOff>1014095</xdr:rowOff>
    </xdr:to>
    <xdr:pic>
      <xdr:nvPicPr>
        <xdr:cNvPr id="1030" name="Picture 140" descr="3142418731510196992515"/>
        <xdr:cNvPicPr/>
      </xdr:nvPicPr>
      <xdr:blipFill>
        <a:blip r:embed="rId1"/>
        <a:stretch>
          <a:fillRect/>
        </a:stretch>
      </xdr:blipFill>
      <xdr:spPr>
        <a:xfrm>
          <a:off x="438150" y="52318920"/>
          <a:ext cx="210820" cy="1014095"/>
        </a:xfrm>
        <a:prstGeom prst="rect">
          <a:avLst/>
        </a:prstGeom>
        <a:noFill/>
        <a:ln w="9525">
          <a:noFill/>
        </a:ln>
      </xdr:spPr>
    </xdr:pic>
    <xdr:clientData/>
  </xdr:twoCellAnchor>
  <xdr:twoCellAnchor editAs="oneCell">
    <xdr:from>
      <xdr:col>0</xdr:col>
      <xdr:colOff>438150</xdr:colOff>
      <xdr:row>45</xdr:row>
      <xdr:rowOff>0</xdr:rowOff>
    </xdr:from>
    <xdr:to>
      <xdr:col>1</xdr:col>
      <xdr:colOff>14605</xdr:colOff>
      <xdr:row>45</xdr:row>
      <xdr:rowOff>1014095</xdr:rowOff>
    </xdr:to>
    <xdr:pic>
      <xdr:nvPicPr>
        <xdr:cNvPr id="1031" name="Picture 140" descr="3142418731510196992515"/>
        <xdr:cNvPicPr/>
      </xdr:nvPicPr>
      <xdr:blipFill>
        <a:blip r:embed="rId1"/>
        <a:stretch>
          <a:fillRect/>
        </a:stretch>
      </xdr:blipFill>
      <xdr:spPr>
        <a:xfrm>
          <a:off x="438150" y="52318920"/>
          <a:ext cx="14605" cy="1014095"/>
        </a:xfrm>
        <a:prstGeom prst="rect">
          <a:avLst/>
        </a:prstGeom>
        <a:noFill/>
        <a:ln w="9525">
          <a:noFill/>
        </a:ln>
      </xdr:spPr>
    </xdr:pic>
    <xdr:clientData/>
  </xdr:twoCellAnchor>
  <xdr:twoCellAnchor editAs="oneCell">
    <xdr:from>
      <xdr:col>0</xdr:col>
      <xdr:colOff>438150</xdr:colOff>
      <xdr:row>45</xdr:row>
      <xdr:rowOff>0</xdr:rowOff>
    </xdr:from>
    <xdr:to>
      <xdr:col>1</xdr:col>
      <xdr:colOff>14605</xdr:colOff>
      <xdr:row>45</xdr:row>
      <xdr:rowOff>1014095</xdr:rowOff>
    </xdr:to>
    <xdr:pic>
      <xdr:nvPicPr>
        <xdr:cNvPr id="1032" name="Picture 140" descr="3142418731510196992515"/>
        <xdr:cNvPicPr/>
      </xdr:nvPicPr>
      <xdr:blipFill>
        <a:blip r:embed="rId1"/>
        <a:stretch>
          <a:fillRect/>
        </a:stretch>
      </xdr:blipFill>
      <xdr:spPr>
        <a:xfrm>
          <a:off x="438150" y="52318920"/>
          <a:ext cx="14605" cy="1014095"/>
        </a:xfrm>
        <a:prstGeom prst="rect">
          <a:avLst/>
        </a:prstGeom>
        <a:noFill/>
        <a:ln w="9525">
          <a:noFill/>
        </a:ln>
      </xdr:spPr>
    </xdr:pic>
    <xdr:clientData/>
  </xdr:twoCellAnchor>
  <xdr:twoCellAnchor editAs="oneCell">
    <xdr:from>
      <xdr:col>0</xdr:col>
      <xdr:colOff>438150</xdr:colOff>
      <xdr:row>45</xdr:row>
      <xdr:rowOff>0</xdr:rowOff>
    </xdr:from>
    <xdr:to>
      <xdr:col>1</xdr:col>
      <xdr:colOff>14605</xdr:colOff>
      <xdr:row>45</xdr:row>
      <xdr:rowOff>1014095</xdr:rowOff>
    </xdr:to>
    <xdr:pic>
      <xdr:nvPicPr>
        <xdr:cNvPr id="1033" name="Picture 140" descr="3142418731510196992515"/>
        <xdr:cNvPicPr/>
      </xdr:nvPicPr>
      <xdr:blipFill>
        <a:blip r:embed="rId1"/>
        <a:stretch>
          <a:fillRect/>
        </a:stretch>
      </xdr:blipFill>
      <xdr:spPr>
        <a:xfrm>
          <a:off x="438150" y="52318920"/>
          <a:ext cx="14605" cy="1014095"/>
        </a:xfrm>
        <a:prstGeom prst="rect">
          <a:avLst/>
        </a:prstGeom>
        <a:noFill/>
        <a:ln w="9525">
          <a:noFill/>
        </a:ln>
      </xdr:spPr>
    </xdr:pic>
    <xdr:clientData/>
  </xdr:twoCellAnchor>
  <xdr:twoCellAnchor editAs="oneCell">
    <xdr:from>
      <xdr:col>0</xdr:col>
      <xdr:colOff>438150</xdr:colOff>
      <xdr:row>45</xdr:row>
      <xdr:rowOff>0</xdr:rowOff>
    </xdr:from>
    <xdr:to>
      <xdr:col>1</xdr:col>
      <xdr:colOff>14605</xdr:colOff>
      <xdr:row>45</xdr:row>
      <xdr:rowOff>1014095</xdr:rowOff>
    </xdr:to>
    <xdr:pic>
      <xdr:nvPicPr>
        <xdr:cNvPr id="1034" name="Picture 140" descr="3142418731510196992515"/>
        <xdr:cNvPicPr/>
      </xdr:nvPicPr>
      <xdr:blipFill>
        <a:blip r:embed="rId1"/>
        <a:stretch>
          <a:fillRect/>
        </a:stretch>
      </xdr:blipFill>
      <xdr:spPr>
        <a:xfrm>
          <a:off x="438150" y="52318920"/>
          <a:ext cx="14605" cy="1014095"/>
        </a:xfrm>
        <a:prstGeom prst="rect">
          <a:avLst/>
        </a:prstGeom>
        <a:noFill/>
        <a:ln w="9525">
          <a:noFill/>
        </a:ln>
      </xdr:spPr>
    </xdr:pic>
    <xdr:clientData/>
  </xdr:twoCellAnchor>
  <xdr:twoCellAnchor editAs="oneCell">
    <xdr:from>
      <xdr:col>0</xdr:col>
      <xdr:colOff>438150</xdr:colOff>
      <xdr:row>45</xdr:row>
      <xdr:rowOff>0</xdr:rowOff>
    </xdr:from>
    <xdr:to>
      <xdr:col>1</xdr:col>
      <xdr:colOff>14605</xdr:colOff>
      <xdr:row>45</xdr:row>
      <xdr:rowOff>1014095</xdr:rowOff>
    </xdr:to>
    <xdr:pic>
      <xdr:nvPicPr>
        <xdr:cNvPr id="1035" name="Picture 140" descr="3142418731510196992515"/>
        <xdr:cNvPicPr/>
      </xdr:nvPicPr>
      <xdr:blipFill>
        <a:blip r:embed="rId1"/>
        <a:stretch>
          <a:fillRect/>
        </a:stretch>
      </xdr:blipFill>
      <xdr:spPr>
        <a:xfrm>
          <a:off x="438150" y="52318920"/>
          <a:ext cx="14605" cy="1014095"/>
        </a:xfrm>
        <a:prstGeom prst="rect">
          <a:avLst/>
        </a:prstGeom>
        <a:noFill/>
        <a:ln w="9525">
          <a:noFill/>
        </a:ln>
      </xdr:spPr>
    </xdr:pic>
    <xdr:clientData/>
  </xdr:twoCellAnchor>
  <xdr:twoCellAnchor editAs="oneCell">
    <xdr:from>
      <xdr:col>0</xdr:col>
      <xdr:colOff>438150</xdr:colOff>
      <xdr:row>45</xdr:row>
      <xdr:rowOff>0</xdr:rowOff>
    </xdr:from>
    <xdr:to>
      <xdr:col>1</xdr:col>
      <xdr:colOff>210820</xdr:colOff>
      <xdr:row>45</xdr:row>
      <xdr:rowOff>1014095</xdr:rowOff>
    </xdr:to>
    <xdr:pic>
      <xdr:nvPicPr>
        <xdr:cNvPr id="1036" name="Picture 140" descr="3142418731510196992515"/>
        <xdr:cNvPicPr/>
      </xdr:nvPicPr>
      <xdr:blipFill>
        <a:blip r:embed="rId1"/>
        <a:stretch>
          <a:fillRect/>
        </a:stretch>
      </xdr:blipFill>
      <xdr:spPr>
        <a:xfrm>
          <a:off x="438150" y="52318920"/>
          <a:ext cx="210820" cy="1014095"/>
        </a:xfrm>
        <a:prstGeom prst="rect">
          <a:avLst/>
        </a:prstGeom>
        <a:noFill/>
        <a:ln w="9525">
          <a:noFill/>
        </a:ln>
      </xdr:spPr>
    </xdr:pic>
    <xdr:clientData/>
  </xdr:twoCellAnchor>
  <xdr:twoCellAnchor editAs="oneCell">
    <xdr:from>
      <xdr:col>0</xdr:col>
      <xdr:colOff>438150</xdr:colOff>
      <xdr:row>45</xdr:row>
      <xdr:rowOff>0</xdr:rowOff>
    </xdr:from>
    <xdr:to>
      <xdr:col>1</xdr:col>
      <xdr:colOff>210820</xdr:colOff>
      <xdr:row>45</xdr:row>
      <xdr:rowOff>1014095</xdr:rowOff>
    </xdr:to>
    <xdr:pic>
      <xdr:nvPicPr>
        <xdr:cNvPr id="1037" name="Picture 140" descr="3142418731510196992515"/>
        <xdr:cNvPicPr/>
      </xdr:nvPicPr>
      <xdr:blipFill>
        <a:blip r:embed="rId1"/>
        <a:stretch>
          <a:fillRect/>
        </a:stretch>
      </xdr:blipFill>
      <xdr:spPr>
        <a:xfrm>
          <a:off x="438150" y="52318920"/>
          <a:ext cx="210820" cy="1014095"/>
        </a:xfrm>
        <a:prstGeom prst="rect">
          <a:avLst/>
        </a:prstGeom>
        <a:noFill/>
        <a:ln w="9525">
          <a:noFill/>
        </a:ln>
      </xdr:spPr>
    </xdr:pic>
    <xdr:clientData/>
  </xdr:twoCellAnchor>
  <xdr:twoCellAnchor editAs="oneCell">
    <xdr:from>
      <xdr:col>0</xdr:col>
      <xdr:colOff>438150</xdr:colOff>
      <xdr:row>45</xdr:row>
      <xdr:rowOff>0</xdr:rowOff>
    </xdr:from>
    <xdr:to>
      <xdr:col>1</xdr:col>
      <xdr:colOff>14605</xdr:colOff>
      <xdr:row>45</xdr:row>
      <xdr:rowOff>1014095</xdr:rowOff>
    </xdr:to>
    <xdr:pic>
      <xdr:nvPicPr>
        <xdr:cNvPr id="1038" name="Picture 140" descr="3142418731510196992515"/>
        <xdr:cNvPicPr/>
      </xdr:nvPicPr>
      <xdr:blipFill>
        <a:blip r:embed="rId1"/>
        <a:stretch>
          <a:fillRect/>
        </a:stretch>
      </xdr:blipFill>
      <xdr:spPr>
        <a:xfrm>
          <a:off x="438150" y="52318920"/>
          <a:ext cx="14605" cy="1014095"/>
        </a:xfrm>
        <a:prstGeom prst="rect">
          <a:avLst/>
        </a:prstGeom>
        <a:noFill/>
        <a:ln w="9525">
          <a:noFill/>
        </a:ln>
      </xdr:spPr>
    </xdr:pic>
    <xdr:clientData/>
  </xdr:twoCellAnchor>
  <xdr:twoCellAnchor editAs="oneCell">
    <xdr:from>
      <xdr:col>0</xdr:col>
      <xdr:colOff>438150</xdr:colOff>
      <xdr:row>45</xdr:row>
      <xdr:rowOff>0</xdr:rowOff>
    </xdr:from>
    <xdr:to>
      <xdr:col>1</xdr:col>
      <xdr:colOff>14605</xdr:colOff>
      <xdr:row>45</xdr:row>
      <xdr:rowOff>1014095</xdr:rowOff>
    </xdr:to>
    <xdr:pic>
      <xdr:nvPicPr>
        <xdr:cNvPr id="1039" name="Picture 140" descr="3142418731510196992515"/>
        <xdr:cNvPicPr/>
      </xdr:nvPicPr>
      <xdr:blipFill>
        <a:blip r:embed="rId1"/>
        <a:stretch>
          <a:fillRect/>
        </a:stretch>
      </xdr:blipFill>
      <xdr:spPr>
        <a:xfrm>
          <a:off x="438150" y="52318920"/>
          <a:ext cx="14605" cy="1014095"/>
        </a:xfrm>
        <a:prstGeom prst="rect">
          <a:avLst/>
        </a:prstGeom>
        <a:noFill/>
        <a:ln w="9525">
          <a:noFill/>
        </a:ln>
      </xdr:spPr>
    </xdr:pic>
    <xdr:clientData/>
  </xdr:twoCellAnchor>
  <xdr:twoCellAnchor editAs="oneCell">
    <xdr:from>
      <xdr:col>0</xdr:col>
      <xdr:colOff>438150</xdr:colOff>
      <xdr:row>45</xdr:row>
      <xdr:rowOff>0</xdr:rowOff>
    </xdr:from>
    <xdr:to>
      <xdr:col>1</xdr:col>
      <xdr:colOff>14605</xdr:colOff>
      <xdr:row>45</xdr:row>
      <xdr:rowOff>1014095</xdr:rowOff>
    </xdr:to>
    <xdr:pic>
      <xdr:nvPicPr>
        <xdr:cNvPr id="1040" name="Picture 140" descr="3142418731510196992515"/>
        <xdr:cNvPicPr/>
      </xdr:nvPicPr>
      <xdr:blipFill>
        <a:blip r:embed="rId1"/>
        <a:stretch>
          <a:fillRect/>
        </a:stretch>
      </xdr:blipFill>
      <xdr:spPr>
        <a:xfrm>
          <a:off x="438150" y="52318920"/>
          <a:ext cx="14605" cy="1014095"/>
        </a:xfrm>
        <a:prstGeom prst="rect">
          <a:avLst/>
        </a:prstGeom>
        <a:noFill/>
        <a:ln w="9525">
          <a:noFill/>
        </a:ln>
      </xdr:spPr>
    </xdr:pic>
    <xdr:clientData/>
  </xdr:twoCellAnchor>
  <xdr:twoCellAnchor editAs="oneCell">
    <xdr:from>
      <xdr:col>0</xdr:col>
      <xdr:colOff>438150</xdr:colOff>
      <xdr:row>45</xdr:row>
      <xdr:rowOff>0</xdr:rowOff>
    </xdr:from>
    <xdr:to>
      <xdr:col>1</xdr:col>
      <xdr:colOff>14605</xdr:colOff>
      <xdr:row>45</xdr:row>
      <xdr:rowOff>1014095</xdr:rowOff>
    </xdr:to>
    <xdr:pic>
      <xdr:nvPicPr>
        <xdr:cNvPr id="1041" name="Picture 140" descr="3142418731510196992515"/>
        <xdr:cNvPicPr/>
      </xdr:nvPicPr>
      <xdr:blipFill>
        <a:blip r:embed="rId1"/>
        <a:stretch>
          <a:fillRect/>
        </a:stretch>
      </xdr:blipFill>
      <xdr:spPr>
        <a:xfrm>
          <a:off x="438150" y="52318920"/>
          <a:ext cx="14605" cy="1014095"/>
        </a:xfrm>
        <a:prstGeom prst="rect">
          <a:avLst/>
        </a:prstGeom>
        <a:noFill/>
        <a:ln w="9525">
          <a:noFill/>
        </a:ln>
      </xdr:spPr>
    </xdr:pic>
    <xdr:clientData/>
  </xdr:twoCellAnchor>
  <xdr:twoCellAnchor editAs="oneCell">
    <xdr:from>
      <xdr:col>0</xdr:col>
      <xdr:colOff>438150</xdr:colOff>
      <xdr:row>45</xdr:row>
      <xdr:rowOff>0</xdr:rowOff>
    </xdr:from>
    <xdr:to>
      <xdr:col>1</xdr:col>
      <xdr:colOff>14605</xdr:colOff>
      <xdr:row>45</xdr:row>
      <xdr:rowOff>1014095</xdr:rowOff>
    </xdr:to>
    <xdr:pic>
      <xdr:nvPicPr>
        <xdr:cNvPr id="1042" name="Picture 140" descr="3142418731510196992515"/>
        <xdr:cNvPicPr/>
      </xdr:nvPicPr>
      <xdr:blipFill>
        <a:blip r:embed="rId1"/>
        <a:stretch>
          <a:fillRect/>
        </a:stretch>
      </xdr:blipFill>
      <xdr:spPr>
        <a:xfrm>
          <a:off x="438150" y="52318920"/>
          <a:ext cx="14605" cy="1014095"/>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841375</xdr:rowOff>
    </xdr:to>
    <xdr:pic>
      <xdr:nvPicPr>
        <xdr:cNvPr id="1043" name="Picture 140" descr="3142418731510196992515"/>
        <xdr:cNvPicPr/>
      </xdr:nvPicPr>
      <xdr:blipFill>
        <a:blip r:embed="rId1"/>
        <a:stretch>
          <a:fillRect/>
        </a:stretch>
      </xdr:blipFill>
      <xdr:spPr>
        <a:xfrm>
          <a:off x="904875" y="46603920"/>
          <a:ext cx="211455" cy="841375"/>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841375</xdr:rowOff>
    </xdr:to>
    <xdr:pic>
      <xdr:nvPicPr>
        <xdr:cNvPr id="1044" name="Picture 140" descr="3142418731510196992515"/>
        <xdr:cNvPicPr/>
      </xdr:nvPicPr>
      <xdr:blipFill>
        <a:blip r:embed="rId1"/>
        <a:stretch>
          <a:fillRect/>
        </a:stretch>
      </xdr:blipFill>
      <xdr:spPr>
        <a:xfrm>
          <a:off x="904875" y="46603920"/>
          <a:ext cx="211455" cy="841375"/>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841375</xdr:rowOff>
    </xdr:to>
    <xdr:pic>
      <xdr:nvPicPr>
        <xdr:cNvPr id="1045" name="Picture 140" descr="3142418731510196992515"/>
        <xdr:cNvPicPr/>
      </xdr:nvPicPr>
      <xdr:blipFill>
        <a:blip r:embed="rId1"/>
        <a:stretch>
          <a:fillRect/>
        </a:stretch>
      </xdr:blipFill>
      <xdr:spPr>
        <a:xfrm>
          <a:off x="904875" y="46603920"/>
          <a:ext cx="14605" cy="841375"/>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841375</xdr:rowOff>
    </xdr:to>
    <xdr:pic>
      <xdr:nvPicPr>
        <xdr:cNvPr id="1046" name="Picture 140" descr="3142418731510196992515"/>
        <xdr:cNvPicPr/>
      </xdr:nvPicPr>
      <xdr:blipFill>
        <a:blip r:embed="rId1"/>
        <a:stretch>
          <a:fillRect/>
        </a:stretch>
      </xdr:blipFill>
      <xdr:spPr>
        <a:xfrm>
          <a:off x="904875" y="46603920"/>
          <a:ext cx="14605" cy="841375"/>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841375</xdr:rowOff>
    </xdr:to>
    <xdr:pic>
      <xdr:nvPicPr>
        <xdr:cNvPr id="1047" name="Picture 140" descr="3142418731510196992515"/>
        <xdr:cNvPicPr/>
      </xdr:nvPicPr>
      <xdr:blipFill>
        <a:blip r:embed="rId1"/>
        <a:stretch>
          <a:fillRect/>
        </a:stretch>
      </xdr:blipFill>
      <xdr:spPr>
        <a:xfrm>
          <a:off x="904875" y="46603920"/>
          <a:ext cx="14605" cy="841375"/>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841375</xdr:rowOff>
    </xdr:to>
    <xdr:pic>
      <xdr:nvPicPr>
        <xdr:cNvPr id="1048" name="Picture 140" descr="3142418731510196992515"/>
        <xdr:cNvPicPr/>
      </xdr:nvPicPr>
      <xdr:blipFill>
        <a:blip r:embed="rId1"/>
        <a:stretch>
          <a:fillRect/>
        </a:stretch>
      </xdr:blipFill>
      <xdr:spPr>
        <a:xfrm>
          <a:off x="904875" y="46603920"/>
          <a:ext cx="14605" cy="841375"/>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841375</xdr:rowOff>
    </xdr:to>
    <xdr:pic>
      <xdr:nvPicPr>
        <xdr:cNvPr id="1049" name="Picture 140" descr="3142418731510196992515"/>
        <xdr:cNvPicPr/>
      </xdr:nvPicPr>
      <xdr:blipFill>
        <a:blip r:embed="rId1"/>
        <a:stretch>
          <a:fillRect/>
        </a:stretch>
      </xdr:blipFill>
      <xdr:spPr>
        <a:xfrm>
          <a:off x="904875" y="46603920"/>
          <a:ext cx="14605" cy="841375"/>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1009650</xdr:rowOff>
    </xdr:to>
    <xdr:pic>
      <xdr:nvPicPr>
        <xdr:cNvPr id="1050" name="Picture 140" descr="3142418731510196992515"/>
        <xdr:cNvPicPr/>
      </xdr:nvPicPr>
      <xdr:blipFill>
        <a:blip r:embed="rId1"/>
        <a:stretch>
          <a:fillRect/>
        </a:stretch>
      </xdr:blipFill>
      <xdr:spPr>
        <a:xfrm>
          <a:off x="904875" y="46603920"/>
          <a:ext cx="21145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1009650</xdr:rowOff>
    </xdr:to>
    <xdr:pic>
      <xdr:nvPicPr>
        <xdr:cNvPr id="1051" name="Picture 140" descr="3142418731510196992515"/>
        <xdr:cNvPicPr/>
      </xdr:nvPicPr>
      <xdr:blipFill>
        <a:blip r:embed="rId1"/>
        <a:stretch>
          <a:fillRect/>
        </a:stretch>
      </xdr:blipFill>
      <xdr:spPr>
        <a:xfrm>
          <a:off x="904875" y="46603920"/>
          <a:ext cx="21145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1009650</xdr:rowOff>
    </xdr:to>
    <xdr:pic>
      <xdr:nvPicPr>
        <xdr:cNvPr id="1052" name="Picture 140" descr="3142418731510196992515"/>
        <xdr:cNvPicPr/>
      </xdr:nvPicPr>
      <xdr:blipFill>
        <a:blip r:embed="rId1"/>
        <a:stretch>
          <a:fillRect/>
        </a:stretch>
      </xdr:blipFill>
      <xdr:spPr>
        <a:xfrm>
          <a:off x="904875" y="46603920"/>
          <a:ext cx="1460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1009650</xdr:rowOff>
    </xdr:to>
    <xdr:pic>
      <xdr:nvPicPr>
        <xdr:cNvPr id="1053" name="Picture 140" descr="3142418731510196992515"/>
        <xdr:cNvPicPr/>
      </xdr:nvPicPr>
      <xdr:blipFill>
        <a:blip r:embed="rId1"/>
        <a:stretch>
          <a:fillRect/>
        </a:stretch>
      </xdr:blipFill>
      <xdr:spPr>
        <a:xfrm>
          <a:off x="904875" y="46603920"/>
          <a:ext cx="1460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1009650</xdr:rowOff>
    </xdr:to>
    <xdr:pic>
      <xdr:nvPicPr>
        <xdr:cNvPr id="1054" name="Picture 140" descr="3142418731510196992515"/>
        <xdr:cNvPicPr/>
      </xdr:nvPicPr>
      <xdr:blipFill>
        <a:blip r:embed="rId1"/>
        <a:stretch>
          <a:fillRect/>
        </a:stretch>
      </xdr:blipFill>
      <xdr:spPr>
        <a:xfrm>
          <a:off x="904875" y="46603920"/>
          <a:ext cx="1460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1009650</xdr:rowOff>
    </xdr:to>
    <xdr:pic>
      <xdr:nvPicPr>
        <xdr:cNvPr id="1055" name="Picture 140" descr="3142418731510196992515"/>
        <xdr:cNvPicPr/>
      </xdr:nvPicPr>
      <xdr:blipFill>
        <a:blip r:embed="rId1"/>
        <a:stretch>
          <a:fillRect/>
        </a:stretch>
      </xdr:blipFill>
      <xdr:spPr>
        <a:xfrm>
          <a:off x="904875" y="46603920"/>
          <a:ext cx="1460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1009650</xdr:rowOff>
    </xdr:to>
    <xdr:pic>
      <xdr:nvPicPr>
        <xdr:cNvPr id="1056" name="Picture 140" descr="3142418731510196992515"/>
        <xdr:cNvPicPr/>
      </xdr:nvPicPr>
      <xdr:blipFill>
        <a:blip r:embed="rId1"/>
        <a:stretch>
          <a:fillRect/>
        </a:stretch>
      </xdr:blipFill>
      <xdr:spPr>
        <a:xfrm>
          <a:off x="904875" y="46603920"/>
          <a:ext cx="1460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841375</xdr:rowOff>
    </xdr:to>
    <xdr:pic>
      <xdr:nvPicPr>
        <xdr:cNvPr id="1057" name="Picture 140" descr="3142418731510196992515"/>
        <xdr:cNvPicPr/>
      </xdr:nvPicPr>
      <xdr:blipFill>
        <a:blip r:embed="rId1"/>
        <a:stretch>
          <a:fillRect/>
        </a:stretch>
      </xdr:blipFill>
      <xdr:spPr>
        <a:xfrm>
          <a:off x="904875" y="46603920"/>
          <a:ext cx="211455" cy="841375"/>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841375</xdr:rowOff>
    </xdr:to>
    <xdr:pic>
      <xdr:nvPicPr>
        <xdr:cNvPr id="1058" name="Picture 140" descr="3142418731510196992515"/>
        <xdr:cNvPicPr/>
      </xdr:nvPicPr>
      <xdr:blipFill>
        <a:blip r:embed="rId1"/>
        <a:stretch>
          <a:fillRect/>
        </a:stretch>
      </xdr:blipFill>
      <xdr:spPr>
        <a:xfrm>
          <a:off x="904875" y="46603920"/>
          <a:ext cx="211455" cy="841375"/>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841375</xdr:rowOff>
    </xdr:to>
    <xdr:pic>
      <xdr:nvPicPr>
        <xdr:cNvPr id="1059" name="Picture 140" descr="3142418731510196992515"/>
        <xdr:cNvPicPr/>
      </xdr:nvPicPr>
      <xdr:blipFill>
        <a:blip r:embed="rId1"/>
        <a:stretch>
          <a:fillRect/>
        </a:stretch>
      </xdr:blipFill>
      <xdr:spPr>
        <a:xfrm>
          <a:off x="904875" y="46603920"/>
          <a:ext cx="14605" cy="841375"/>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841375</xdr:rowOff>
    </xdr:to>
    <xdr:pic>
      <xdr:nvPicPr>
        <xdr:cNvPr id="1060" name="Picture 140" descr="3142418731510196992515"/>
        <xdr:cNvPicPr/>
      </xdr:nvPicPr>
      <xdr:blipFill>
        <a:blip r:embed="rId1"/>
        <a:stretch>
          <a:fillRect/>
        </a:stretch>
      </xdr:blipFill>
      <xdr:spPr>
        <a:xfrm>
          <a:off x="904875" y="46603920"/>
          <a:ext cx="14605" cy="841375"/>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841375</xdr:rowOff>
    </xdr:to>
    <xdr:pic>
      <xdr:nvPicPr>
        <xdr:cNvPr id="1061" name="Picture 140" descr="3142418731510196992515"/>
        <xdr:cNvPicPr/>
      </xdr:nvPicPr>
      <xdr:blipFill>
        <a:blip r:embed="rId1"/>
        <a:stretch>
          <a:fillRect/>
        </a:stretch>
      </xdr:blipFill>
      <xdr:spPr>
        <a:xfrm>
          <a:off x="904875" y="46603920"/>
          <a:ext cx="14605" cy="841375"/>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841375</xdr:rowOff>
    </xdr:to>
    <xdr:pic>
      <xdr:nvPicPr>
        <xdr:cNvPr id="1062" name="Picture 140" descr="3142418731510196992515"/>
        <xdr:cNvPicPr/>
      </xdr:nvPicPr>
      <xdr:blipFill>
        <a:blip r:embed="rId1"/>
        <a:stretch>
          <a:fillRect/>
        </a:stretch>
      </xdr:blipFill>
      <xdr:spPr>
        <a:xfrm>
          <a:off x="904875" y="46603920"/>
          <a:ext cx="14605" cy="841375"/>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841375</xdr:rowOff>
    </xdr:to>
    <xdr:pic>
      <xdr:nvPicPr>
        <xdr:cNvPr id="1063" name="Picture 140" descr="3142418731510196992515"/>
        <xdr:cNvPicPr/>
      </xdr:nvPicPr>
      <xdr:blipFill>
        <a:blip r:embed="rId1"/>
        <a:stretch>
          <a:fillRect/>
        </a:stretch>
      </xdr:blipFill>
      <xdr:spPr>
        <a:xfrm>
          <a:off x="904875" y="46603920"/>
          <a:ext cx="14605" cy="841375"/>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1009650</xdr:rowOff>
    </xdr:to>
    <xdr:pic>
      <xdr:nvPicPr>
        <xdr:cNvPr id="1064" name="Picture 140" descr="3142418731510196992515"/>
        <xdr:cNvPicPr/>
      </xdr:nvPicPr>
      <xdr:blipFill>
        <a:blip r:embed="rId1"/>
        <a:stretch>
          <a:fillRect/>
        </a:stretch>
      </xdr:blipFill>
      <xdr:spPr>
        <a:xfrm>
          <a:off x="904875" y="46603920"/>
          <a:ext cx="211455" cy="1009650"/>
        </a:xfrm>
        <a:prstGeom prst="rect">
          <a:avLst/>
        </a:prstGeom>
        <a:noFill/>
        <a:ln w="9525">
          <a:noFill/>
        </a:ln>
      </xdr:spPr>
    </xdr:pic>
    <xdr:clientData/>
  </xdr:twoCellAnchor>
  <xdr:twoCellAnchor editAs="oneCell">
    <xdr:from>
      <xdr:col>1</xdr:col>
      <xdr:colOff>458470</xdr:colOff>
      <xdr:row>41</xdr:row>
      <xdr:rowOff>0</xdr:rowOff>
    </xdr:from>
    <xdr:to>
      <xdr:col>1</xdr:col>
      <xdr:colOff>668655</xdr:colOff>
      <xdr:row>41</xdr:row>
      <xdr:rowOff>1009650</xdr:rowOff>
    </xdr:to>
    <xdr:pic>
      <xdr:nvPicPr>
        <xdr:cNvPr id="1065" name="Picture 140" descr="3142418731510196992515"/>
        <xdr:cNvPicPr/>
      </xdr:nvPicPr>
      <xdr:blipFill>
        <a:blip r:embed="rId1"/>
        <a:stretch>
          <a:fillRect/>
        </a:stretch>
      </xdr:blipFill>
      <xdr:spPr>
        <a:xfrm>
          <a:off x="896620" y="46603920"/>
          <a:ext cx="21018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1009650</xdr:rowOff>
    </xdr:to>
    <xdr:pic>
      <xdr:nvPicPr>
        <xdr:cNvPr id="1066" name="Picture 140" descr="3142418731510196992515"/>
        <xdr:cNvPicPr/>
      </xdr:nvPicPr>
      <xdr:blipFill>
        <a:blip r:embed="rId1"/>
        <a:stretch>
          <a:fillRect/>
        </a:stretch>
      </xdr:blipFill>
      <xdr:spPr>
        <a:xfrm>
          <a:off x="904875" y="46603920"/>
          <a:ext cx="1460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1009650</xdr:rowOff>
    </xdr:to>
    <xdr:pic>
      <xdr:nvPicPr>
        <xdr:cNvPr id="1067" name="Picture 140" descr="3142418731510196992515"/>
        <xdr:cNvPicPr/>
      </xdr:nvPicPr>
      <xdr:blipFill>
        <a:blip r:embed="rId1"/>
        <a:stretch>
          <a:fillRect/>
        </a:stretch>
      </xdr:blipFill>
      <xdr:spPr>
        <a:xfrm>
          <a:off x="904875" y="46603920"/>
          <a:ext cx="1460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1009650</xdr:rowOff>
    </xdr:to>
    <xdr:pic>
      <xdr:nvPicPr>
        <xdr:cNvPr id="1068" name="Picture 140" descr="3142418731510196992515"/>
        <xdr:cNvPicPr/>
      </xdr:nvPicPr>
      <xdr:blipFill>
        <a:blip r:embed="rId1"/>
        <a:stretch>
          <a:fillRect/>
        </a:stretch>
      </xdr:blipFill>
      <xdr:spPr>
        <a:xfrm>
          <a:off x="904875" y="46603920"/>
          <a:ext cx="1460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1009650</xdr:rowOff>
    </xdr:to>
    <xdr:pic>
      <xdr:nvPicPr>
        <xdr:cNvPr id="1069" name="Picture 140" descr="3142418731510196992515"/>
        <xdr:cNvPicPr/>
      </xdr:nvPicPr>
      <xdr:blipFill>
        <a:blip r:embed="rId1"/>
        <a:stretch>
          <a:fillRect/>
        </a:stretch>
      </xdr:blipFill>
      <xdr:spPr>
        <a:xfrm>
          <a:off x="904875" y="46603920"/>
          <a:ext cx="1460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481330</xdr:colOff>
      <xdr:row>41</xdr:row>
      <xdr:rowOff>1009650</xdr:rowOff>
    </xdr:to>
    <xdr:pic>
      <xdr:nvPicPr>
        <xdr:cNvPr id="1070" name="Picture 140" descr="3142418731510196992515"/>
        <xdr:cNvPicPr/>
      </xdr:nvPicPr>
      <xdr:blipFill>
        <a:blip r:embed="rId1"/>
        <a:stretch>
          <a:fillRect/>
        </a:stretch>
      </xdr:blipFill>
      <xdr:spPr>
        <a:xfrm>
          <a:off x="904875" y="46603920"/>
          <a:ext cx="14605" cy="1009650"/>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843915</xdr:rowOff>
    </xdr:to>
    <xdr:pic>
      <xdr:nvPicPr>
        <xdr:cNvPr id="1071" name="Picture 140" descr="3142418731510196992515"/>
        <xdr:cNvPicPr/>
      </xdr:nvPicPr>
      <xdr:blipFill>
        <a:blip r:embed="rId1"/>
        <a:stretch>
          <a:fillRect/>
        </a:stretch>
      </xdr:blipFill>
      <xdr:spPr>
        <a:xfrm>
          <a:off x="904875" y="46603920"/>
          <a:ext cx="211455" cy="843915"/>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843915</xdr:rowOff>
    </xdr:to>
    <xdr:pic>
      <xdr:nvPicPr>
        <xdr:cNvPr id="1072" name="Picture 140" descr="3142418731510196992515"/>
        <xdr:cNvPicPr/>
      </xdr:nvPicPr>
      <xdr:blipFill>
        <a:blip r:embed="rId1"/>
        <a:stretch>
          <a:fillRect/>
        </a:stretch>
      </xdr:blipFill>
      <xdr:spPr>
        <a:xfrm>
          <a:off x="904875" y="46603920"/>
          <a:ext cx="211455" cy="843915"/>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843915</xdr:rowOff>
    </xdr:to>
    <xdr:pic>
      <xdr:nvPicPr>
        <xdr:cNvPr id="1073" name="Picture 140" descr="3142418731510196992515"/>
        <xdr:cNvPicPr/>
      </xdr:nvPicPr>
      <xdr:blipFill>
        <a:blip r:embed="rId1"/>
        <a:stretch>
          <a:fillRect/>
        </a:stretch>
      </xdr:blipFill>
      <xdr:spPr>
        <a:xfrm>
          <a:off x="904875" y="46603920"/>
          <a:ext cx="13970" cy="843915"/>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843915</xdr:rowOff>
    </xdr:to>
    <xdr:pic>
      <xdr:nvPicPr>
        <xdr:cNvPr id="1074" name="Picture 140" descr="3142418731510196992515"/>
        <xdr:cNvPicPr/>
      </xdr:nvPicPr>
      <xdr:blipFill>
        <a:blip r:embed="rId1"/>
        <a:stretch>
          <a:fillRect/>
        </a:stretch>
      </xdr:blipFill>
      <xdr:spPr>
        <a:xfrm>
          <a:off x="904875" y="46603920"/>
          <a:ext cx="13970" cy="843915"/>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843915</xdr:rowOff>
    </xdr:to>
    <xdr:pic>
      <xdr:nvPicPr>
        <xdr:cNvPr id="1075" name="Picture 140" descr="3142418731510196992515"/>
        <xdr:cNvPicPr/>
      </xdr:nvPicPr>
      <xdr:blipFill>
        <a:blip r:embed="rId1"/>
        <a:stretch>
          <a:fillRect/>
        </a:stretch>
      </xdr:blipFill>
      <xdr:spPr>
        <a:xfrm>
          <a:off x="904875" y="46603920"/>
          <a:ext cx="13970" cy="843915"/>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843915</xdr:rowOff>
    </xdr:to>
    <xdr:pic>
      <xdr:nvPicPr>
        <xdr:cNvPr id="1076" name="Picture 140" descr="3142418731510196992515"/>
        <xdr:cNvPicPr/>
      </xdr:nvPicPr>
      <xdr:blipFill>
        <a:blip r:embed="rId1"/>
        <a:stretch>
          <a:fillRect/>
        </a:stretch>
      </xdr:blipFill>
      <xdr:spPr>
        <a:xfrm>
          <a:off x="904875" y="46603920"/>
          <a:ext cx="13970" cy="843915"/>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843915</xdr:rowOff>
    </xdr:to>
    <xdr:pic>
      <xdr:nvPicPr>
        <xdr:cNvPr id="1077" name="Picture 140" descr="3142418731510196992515"/>
        <xdr:cNvPicPr/>
      </xdr:nvPicPr>
      <xdr:blipFill>
        <a:blip r:embed="rId1"/>
        <a:stretch>
          <a:fillRect/>
        </a:stretch>
      </xdr:blipFill>
      <xdr:spPr>
        <a:xfrm>
          <a:off x="904875" y="46603920"/>
          <a:ext cx="13970" cy="843915"/>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1012190</xdr:rowOff>
    </xdr:to>
    <xdr:pic>
      <xdr:nvPicPr>
        <xdr:cNvPr id="1078" name="Picture 140" descr="3142418731510196992515"/>
        <xdr:cNvPicPr/>
      </xdr:nvPicPr>
      <xdr:blipFill>
        <a:blip r:embed="rId1"/>
        <a:stretch>
          <a:fillRect/>
        </a:stretch>
      </xdr:blipFill>
      <xdr:spPr>
        <a:xfrm>
          <a:off x="904875" y="46603920"/>
          <a:ext cx="211455" cy="1012190"/>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1012190</xdr:rowOff>
    </xdr:to>
    <xdr:pic>
      <xdr:nvPicPr>
        <xdr:cNvPr id="1079" name="Picture 140" descr="3142418731510196992515"/>
        <xdr:cNvPicPr/>
      </xdr:nvPicPr>
      <xdr:blipFill>
        <a:blip r:embed="rId1"/>
        <a:stretch>
          <a:fillRect/>
        </a:stretch>
      </xdr:blipFill>
      <xdr:spPr>
        <a:xfrm>
          <a:off x="904875" y="46603920"/>
          <a:ext cx="211455" cy="1012190"/>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1012190</xdr:rowOff>
    </xdr:to>
    <xdr:pic>
      <xdr:nvPicPr>
        <xdr:cNvPr id="1080" name="Picture 140" descr="3142418731510196992515"/>
        <xdr:cNvPicPr/>
      </xdr:nvPicPr>
      <xdr:blipFill>
        <a:blip r:embed="rId1"/>
        <a:stretch>
          <a:fillRect/>
        </a:stretch>
      </xdr:blipFill>
      <xdr:spPr>
        <a:xfrm>
          <a:off x="904875" y="46603920"/>
          <a:ext cx="13970" cy="1012190"/>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1012190</xdr:rowOff>
    </xdr:to>
    <xdr:pic>
      <xdr:nvPicPr>
        <xdr:cNvPr id="1081" name="Picture 140" descr="3142418731510196992515"/>
        <xdr:cNvPicPr/>
      </xdr:nvPicPr>
      <xdr:blipFill>
        <a:blip r:embed="rId1"/>
        <a:stretch>
          <a:fillRect/>
        </a:stretch>
      </xdr:blipFill>
      <xdr:spPr>
        <a:xfrm>
          <a:off x="904875" y="46603920"/>
          <a:ext cx="13970" cy="1012190"/>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1012190</xdr:rowOff>
    </xdr:to>
    <xdr:pic>
      <xdr:nvPicPr>
        <xdr:cNvPr id="1082" name="Picture 140" descr="3142418731510196992515"/>
        <xdr:cNvPicPr/>
      </xdr:nvPicPr>
      <xdr:blipFill>
        <a:blip r:embed="rId1"/>
        <a:stretch>
          <a:fillRect/>
        </a:stretch>
      </xdr:blipFill>
      <xdr:spPr>
        <a:xfrm>
          <a:off x="904875" y="46603920"/>
          <a:ext cx="13970" cy="1012190"/>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1012190</xdr:rowOff>
    </xdr:to>
    <xdr:pic>
      <xdr:nvPicPr>
        <xdr:cNvPr id="1083" name="Picture 140" descr="3142418731510196992515"/>
        <xdr:cNvPicPr/>
      </xdr:nvPicPr>
      <xdr:blipFill>
        <a:blip r:embed="rId1"/>
        <a:stretch>
          <a:fillRect/>
        </a:stretch>
      </xdr:blipFill>
      <xdr:spPr>
        <a:xfrm>
          <a:off x="904875" y="46603920"/>
          <a:ext cx="13970" cy="1012190"/>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1012190</xdr:rowOff>
    </xdr:to>
    <xdr:pic>
      <xdr:nvPicPr>
        <xdr:cNvPr id="1084" name="Picture 140" descr="3142418731510196992515"/>
        <xdr:cNvPicPr/>
      </xdr:nvPicPr>
      <xdr:blipFill>
        <a:blip r:embed="rId1"/>
        <a:stretch>
          <a:fillRect/>
        </a:stretch>
      </xdr:blipFill>
      <xdr:spPr>
        <a:xfrm>
          <a:off x="904875" y="46603920"/>
          <a:ext cx="13970" cy="1012190"/>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843915</xdr:rowOff>
    </xdr:to>
    <xdr:pic>
      <xdr:nvPicPr>
        <xdr:cNvPr id="1085" name="Picture 140" descr="3142418731510196992515"/>
        <xdr:cNvPicPr/>
      </xdr:nvPicPr>
      <xdr:blipFill>
        <a:blip r:embed="rId1"/>
        <a:stretch>
          <a:fillRect/>
        </a:stretch>
      </xdr:blipFill>
      <xdr:spPr>
        <a:xfrm>
          <a:off x="904875" y="46603920"/>
          <a:ext cx="211455" cy="843915"/>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843915</xdr:rowOff>
    </xdr:to>
    <xdr:pic>
      <xdr:nvPicPr>
        <xdr:cNvPr id="1086" name="Picture 140" descr="3142418731510196992515"/>
        <xdr:cNvPicPr/>
      </xdr:nvPicPr>
      <xdr:blipFill>
        <a:blip r:embed="rId1"/>
        <a:stretch>
          <a:fillRect/>
        </a:stretch>
      </xdr:blipFill>
      <xdr:spPr>
        <a:xfrm>
          <a:off x="904875" y="46603920"/>
          <a:ext cx="211455" cy="843915"/>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843915</xdr:rowOff>
    </xdr:to>
    <xdr:pic>
      <xdr:nvPicPr>
        <xdr:cNvPr id="1087" name="Picture 140" descr="3142418731510196992515"/>
        <xdr:cNvPicPr/>
      </xdr:nvPicPr>
      <xdr:blipFill>
        <a:blip r:embed="rId1"/>
        <a:stretch>
          <a:fillRect/>
        </a:stretch>
      </xdr:blipFill>
      <xdr:spPr>
        <a:xfrm>
          <a:off x="904875" y="46603920"/>
          <a:ext cx="13970" cy="843915"/>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843915</xdr:rowOff>
    </xdr:to>
    <xdr:pic>
      <xdr:nvPicPr>
        <xdr:cNvPr id="1088" name="Picture 140" descr="3142418731510196992515"/>
        <xdr:cNvPicPr/>
      </xdr:nvPicPr>
      <xdr:blipFill>
        <a:blip r:embed="rId1"/>
        <a:stretch>
          <a:fillRect/>
        </a:stretch>
      </xdr:blipFill>
      <xdr:spPr>
        <a:xfrm>
          <a:off x="904875" y="46603920"/>
          <a:ext cx="13970" cy="843915"/>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843915</xdr:rowOff>
    </xdr:to>
    <xdr:pic>
      <xdr:nvPicPr>
        <xdr:cNvPr id="1089" name="Picture 140" descr="3142418731510196992515"/>
        <xdr:cNvPicPr/>
      </xdr:nvPicPr>
      <xdr:blipFill>
        <a:blip r:embed="rId1"/>
        <a:stretch>
          <a:fillRect/>
        </a:stretch>
      </xdr:blipFill>
      <xdr:spPr>
        <a:xfrm>
          <a:off x="904875" y="46603920"/>
          <a:ext cx="13970" cy="843915"/>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843915</xdr:rowOff>
    </xdr:to>
    <xdr:pic>
      <xdr:nvPicPr>
        <xdr:cNvPr id="1090" name="Picture 140" descr="3142418731510196992515"/>
        <xdr:cNvPicPr/>
      </xdr:nvPicPr>
      <xdr:blipFill>
        <a:blip r:embed="rId1"/>
        <a:stretch>
          <a:fillRect/>
        </a:stretch>
      </xdr:blipFill>
      <xdr:spPr>
        <a:xfrm>
          <a:off x="904875" y="46603920"/>
          <a:ext cx="13970" cy="843915"/>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843915</xdr:rowOff>
    </xdr:to>
    <xdr:pic>
      <xdr:nvPicPr>
        <xdr:cNvPr id="1091" name="Picture 140" descr="3142418731510196992515"/>
        <xdr:cNvPicPr/>
      </xdr:nvPicPr>
      <xdr:blipFill>
        <a:blip r:embed="rId1"/>
        <a:stretch>
          <a:fillRect/>
        </a:stretch>
      </xdr:blipFill>
      <xdr:spPr>
        <a:xfrm>
          <a:off x="904875" y="46603920"/>
          <a:ext cx="13970" cy="843915"/>
        </a:xfrm>
        <a:prstGeom prst="rect">
          <a:avLst/>
        </a:prstGeom>
        <a:noFill/>
        <a:ln w="9525">
          <a:noFill/>
        </a:ln>
      </xdr:spPr>
    </xdr:pic>
    <xdr:clientData/>
  </xdr:twoCellAnchor>
  <xdr:twoCellAnchor editAs="oneCell">
    <xdr:from>
      <xdr:col>1</xdr:col>
      <xdr:colOff>466725</xdr:colOff>
      <xdr:row>41</xdr:row>
      <xdr:rowOff>0</xdr:rowOff>
    </xdr:from>
    <xdr:to>
      <xdr:col>1</xdr:col>
      <xdr:colOff>678180</xdr:colOff>
      <xdr:row>41</xdr:row>
      <xdr:rowOff>1012190</xdr:rowOff>
    </xdr:to>
    <xdr:pic>
      <xdr:nvPicPr>
        <xdr:cNvPr id="1092" name="Picture 140" descr="3142418731510196992515"/>
        <xdr:cNvPicPr/>
      </xdr:nvPicPr>
      <xdr:blipFill>
        <a:blip r:embed="rId1"/>
        <a:stretch>
          <a:fillRect/>
        </a:stretch>
      </xdr:blipFill>
      <xdr:spPr>
        <a:xfrm>
          <a:off x="904875" y="46603920"/>
          <a:ext cx="211455" cy="1012190"/>
        </a:xfrm>
        <a:prstGeom prst="rect">
          <a:avLst/>
        </a:prstGeom>
        <a:noFill/>
        <a:ln w="9525">
          <a:noFill/>
        </a:ln>
      </xdr:spPr>
    </xdr:pic>
    <xdr:clientData/>
  </xdr:twoCellAnchor>
  <xdr:twoCellAnchor editAs="oneCell">
    <xdr:from>
      <xdr:col>1</xdr:col>
      <xdr:colOff>514350</xdr:colOff>
      <xdr:row>41</xdr:row>
      <xdr:rowOff>0</xdr:rowOff>
    </xdr:from>
    <xdr:to>
      <xdr:col>2</xdr:col>
      <xdr:colOff>0</xdr:colOff>
      <xdr:row>41</xdr:row>
      <xdr:rowOff>1012190</xdr:rowOff>
    </xdr:to>
    <xdr:pic>
      <xdr:nvPicPr>
        <xdr:cNvPr id="1093" name="Picture 140" descr="3142418731510196992515"/>
        <xdr:cNvPicPr/>
      </xdr:nvPicPr>
      <xdr:blipFill>
        <a:blip r:embed="rId1"/>
        <a:stretch>
          <a:fillRect/>
        </a:stretch>
      </xdr:blipFill>
      <xdr:spPr>
        <a:xfrm>
          <a:off x="952500" y="46603920"/>
          <a:ext cx="211455" cy="1012190"/>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1012190</xdr:rowOff>
    </xdr:to>
    <xdr:pic>
      <xdr:nvPicPr>
        <xdr:cNvPr id="1094" name="Picture 140" descr="3142418731510196992515"/>
        <xdr:cNvPicPr/>
      </xdr:nvPicPr>
      <xdr:blipFill>
        <a:blip r:embed="rId1"/>
        <a:stretch>
          <a:fillRect/>
        </a:stretch>
      </xdr:blipFill>
      <xdr:spPr>
        <a:xfrm>
          <a:off x="904875" y="46603920"/>
          <a:ext cx="13970" cy="1012190"/>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1012190</xdr:rowOff>
    </xdr:to>
    <xdr:pic>
      <xdr:nvPicPr>
        <xdr:cNvPr id="1095" name="Picture 140" descr="3142418731510196992515"/>
        <xdr:cNvPicPr/>
      </xdr:nvPicPr>
      <xdr:blipFill>
        <a:blip r:embed="rId1"/>
        <a:stretch>
          <a:fillRect/>
        </a:stretch>
      </xdr:blipFill>
      <xdr:spPr>
        <a:xfrm>
          <a:off x="904875" y="46603920"/>
          <a:ext cx="13970" cy="1012190"/>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1012190</xdr:rowOff>
    </xdr:to>
    <xdr:pic>
      <xdr:nvPicPr>
        <xdr:cNvPr id="1096" name="Picture 140" descr="3142418731510196992515"/>
        <xdr:cNvPicPr/>
      </xdr:nvPicPr>
      <xdr:blipFill>
        <a:blip r:embed="rId1"/>
        <a:stretch>
          <a:fillRect/>
        </a:stretch>
      </xdr:blipFill>
      <xdr:spPr>
        <a:xfrm>
          <a:off x="904875" y="46603920"/>
          <a:ext cx="13970" cy="1012190"/>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1012190</xdr:rowOff>
    </xdr:to>
    <xdr:pic>
      <xdr:nvPicPr>
        <xdr:cNvPr id="1097" name="Picture 140" descr="3142418731510196992515"/>
        <xdr:cNvPicPr/>
      </xdr:nvPicPr>
      <xdr:blipFill>
        <a:blip r:embed="rId1"/>
        <a:stretch>
          <a:fillRect/>
        </a:stretch>
      </xdr:blipFill>
      <xdr:spPr>
        <a:xfrm>
          <a:off x="904875" y="46603920"/>
          <a:ext cx="13970" cy="1012190"/>
        </a:xfrm>
        <a:prstGeom prst="rect">
          <a:avLst/>
        </a:prstGeom>
        <a:noFill/>
        <a:ln w="9525">
          <a:noFill/>
        </a:ln>
      </xdr:spPr>
    </xdr:pic>
    <xdr:clientData/>
  </xdr:twoCellAnchor>
  <xdr:twoCellAnchor editAs="oneCell">
    <xdr:from>
      <xdr:col>1</xdr:col>
      <xdr:colOff>466725</xdr:colOff>
      <xdr:row>41</xdr:row>
      <xdr:rowOff>0</xdr:rowOff>
    </xdr:from>
    <xdr:to>
      <xdr:col>1</xdr:col>
      <xdr:colOff>480695</xdr:colOff>
      <xdr:row>41</xdr:row>
      <xdr:rowOff>1012190</xdr:rowOff>
    </xdr:to>
    <xdr:pic>
      <xdr:nvPicPr>
        <xdr:cNvPr id="1098" name="Picture 140" descr="3142418731510196992515"/>
        <xdr:cNvPicPr/>
      </xdr:nvPicPr>
      <xdr:blipFill>
        <a:blip r:embed="rId1"/>
        <a:stretch>
          <a:fillRect/>
        </a:stretch>
      </xdr:blipFill>
      <xdr:spPr>
        <a:xfrm>
          <a:off x="904875" y="46603920"/>
          <a:ext cx="13970" cy="1012190"/>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099"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00"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01"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02"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03"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04"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05"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06"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07"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08"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09"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10"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11"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12"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13"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14"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15"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16"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17"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18"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19"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20"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21"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22"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23"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24"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25"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26"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0</xdr:colOff>
      <xdr:row>20</xdr:row>
      <xdr:rowOff>0</xdr:rowOff>
    </xdr:from>
    <xdr:to>
      <xdr:col>2</xdr:col>
      <xdr:colOff>210820</xdr:colOff>
      <xdr:row>20</xdr:row>
      <xdr:rowOff>1014095</xdr:rowOff>
    </xdr:to>
    <xdr:pic>
      <xdr:nvPicPr>
        <xdr:cNvPr id="1127" name="Picture 140" descr="3142418731510196992515"/>
        <xdr:cNvPicPr/>
      </xdr:nvPicPr>
      <xdr:blipFill>
        <a:blip r:embed="rId1"/>
        <a:stretch>
          <a:fillRect/>
        </a:stretch>
      </xdr:blipFill>
      <xdr:spPr>
        <a:xfrm>
          <a:off x="1163955" y="21737320"/>
          <a:ext cx="210820"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28"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29"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30"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31"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32"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33"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34"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35"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36"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37"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38"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39"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40"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41"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42"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43"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44"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45"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46"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47"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48"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49"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50"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51"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52"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53"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54"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55"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56"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57"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58"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59"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60"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61"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62"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63"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64"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65"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66"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67"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68"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69"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70"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71"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72"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73"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74"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75"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76"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77"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78"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79"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80"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81"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82"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83"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0</xdr:colOff>
      <xdr:row>20</xdr:row>
      <xdr:rowOff>0</xdr:rowOff>
    </xdr:from>
    <xdr:to>
      <xdr:col>2</xdr:col>
      <xdr:colOff>210820</xdr:colOff>
      <xdr:row>20</xdr:row>
      <xdr:rowOff>1014095</xdr:rowOff>
    </xdr:to>
    <xdr:pic>
      <xdr:nvPicPr>
        <xdr:cNvPr id="1184" name="Picture 140" descr="3142418731510196992515"/>
        <xdr:cNvPicPr/>
      </xdr:nvPicPr>
      <xdr:blipFill>
        <a:blip r:embed="rId1"/>
        <a:stretch>
          <a:fillRect/>
        </a:stretch>
      </xdr:blipFill>
      <xdr:spPr>
        <a:xfrm>
          <a:off x="1163955" y="21737320"/>
          <a:ext cx="210820"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85"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86"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87"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88"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89"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90"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191"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92"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193"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94"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95"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96"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97"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198"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199"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200"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201"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202"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203"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204"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205"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206"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207"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208"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209"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210"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211"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212"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13"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14"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15"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1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1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18"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19"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20"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21"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22"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23"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24"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25"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2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27"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28"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29"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3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31"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32"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33"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34"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35"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3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3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38"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39"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4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41"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42"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43"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44"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45"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4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4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248"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249"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50"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51"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52"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53"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54"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55"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56"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5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58"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59"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6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61"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262"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263"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64"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65"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66"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67"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68"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0</xdr:colOff>
      <xdr:row>20</xdr:row>
      <xdr:rowOff>0</xdr:rowOff>
    </xdr:from>
    <xdr:to>
      <xdr:col>2</xdr:col>
      <xdr:colOff>210820</xdr:colOff>
      <xdr:row>20</xdr:row>
      <xdr:rowOff>1014095</xdr:rowOff>
    </xdr:to>
    <xdr:pic>
      <xdr:nvPicPr>
        <xdr:cNvPr id="1269" name="Picture 140" descr="3142418731510196992515"/>
        <xdr:cNvPicPr/>
      </xdr:nvPicPr>
      <xdr:blipFill>
        <a:blip r:embed="rId1"/>
        <a:stretch>
          <a:fillRect/>
        </a:stretch>
      </xdr:blipFill>
      <xdr:spPr>
        <a:xfrm>
          <a:off x="1163955" y="21737320"/>
          <a:ext cx="210820"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70"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71"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72"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73"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74"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75"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7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277"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278"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79"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80"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81"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82"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83"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84"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85"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8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8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88"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89"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29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291"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4</xdr:col>
      <xdr:colOff>19050</xdr:colOff>
      <xdr:row>20</xdr:row>
      <xdr:rowOff>0</xdr:rowOff>
    </xdr:from>
    <xdr:to>
      <xdr:col>5</xdr:col>
      <xdr:colOff>663575</xdr:colOff>
      <xdr:row>20</xdr:row>
      <xdr:rowOff>1014095</xdr:rowOff>
    </xdr:to>
    <xdr:pic>
      <xdr:nvPicPr>
        <xdr:cNvPr id="1292" name="Picture 140" descr="3142418731510196992515"/>
        <xdr:cNvPicPr/>
      </xdr:nvPicPr>
      <xdr:blipFill>
        <a:blip r:embed="rId1"/>
        <a:stretch>
          <a:fillRect/>
        </a:stretch>
      </xdr:blipFill>
      <xdr:spPr>
        <a:xfrm>
          <a:off x="272859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93"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94"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95"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96"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297"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98"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299"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0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01"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02"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03"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04"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05"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06"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07"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08"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09"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10"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11"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12"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13"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14"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15"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1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1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18"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19"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20"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21"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22"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23"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24"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25"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0</xdr:colOff>
      <xdr:row>20</xdr:row>
      <xdr:rowOff>0</xdr:rowOff>
    </xdr:from>
    <xdr:to>
      <xdr:col>2</xdr:col>
      <xdr:colOff>210820</xdr:colOff>
      <xdr:row>20</xdr:row>
      <xdr:rowOff>1014095</xdr:rowOff>
    </xdr:to>
    <xdr:pic>
      <xdr:nvPicPr>
        <xdr:cNvPr id="1326" name="Picture 140" descr="3142418731510196992515"/>
        <xdr:cNvPicPr/>
      </xdr:nvPicPr>
      <xdr:blipFill>
        <a:blip r:embed="rId1"/>
        <a:stretch>
          <a:fillRect/>
        </a:stretch>
      </xdr:blipFill>
      <xdr:spPr>
        <a:xfrm>
          <a:off x="1163955" y="21737320"/>
          <a:ext cx="210820"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27"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28"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29"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3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31"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32"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33"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34"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35"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36"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37"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38"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39"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40"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41"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42"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43"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44"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45"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4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4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48"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49"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50"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51"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52"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53"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54"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55"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56"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5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58"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59"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6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61"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62"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63"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64"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65"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66"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67"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68"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69"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70"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71"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72"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73"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74"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75"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76"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77"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78"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79"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80"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81"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82"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0</xdr:colOff>
      <xdr:row>20</xdr:row>
      <xdr:rowOff>0</xdr:rowOff>
    </xdr:from>
    <xdr:to>
      <xdr:col>2</xdr:col>
      <xdr:colOff>210820</xdr:colOff>
      <xdr:row>20</xdr:row>
      <xdr:rowOff>1014095</xdr:rowOff>
    </xdr:to>
    <xdr:pic>
      <xdr:nvPicPr>
        <xdr:cNvPr id="1383" name="Picture 140" descr="3142418731510196992515"/>
        <xdr:cNvPicPr/>
      </xdr:nvPicPr>
      <xdr:blipFill>
        <a:blip r:embed="rId1"/>
        <a:stretch>
          <a:fillRect/>
        </a:stretch>
      </xdr:blipFill>
      <xdr:spPr>
        <a:xfrm>
          <a:off x="1163955" y="21737320"/>
          <a:ext cx="210820"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84"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85"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8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8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88"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89"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39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91"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392"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93"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94"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95"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96"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397"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98"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399"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0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01"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02"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03"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04"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405"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406"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07"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08"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09"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10"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11"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412"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413"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14"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15"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1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1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18"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419"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420"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21"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22"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23"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24"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25"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426"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427"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28"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29"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3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31"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32"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433"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434"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35"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36"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37"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38"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39"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0</xdr:colOff>
      <xdr:row>20</xdr:row>
      <xdr:rowOff>0</xdr:rowOff>
    </xdr:from>
    <xdr:to>
      <xdr:col>2</xdr:col>
      <xdr:colOff>210820</xdr:colOff>
      <xdr:row>20</xdr:row>
      <xdr:rowOff>1014095</xdr:rowOff>
    </xdr:to>
    <xdr:pic>
      <xdr:nvPicPr>
        <xdr:cNvPr id="1440" name="Picture 140" descr="3142418731510196992515"/>
        <xdr:cNvPicPr/>
      </xdr:nvPicPr>
      <xdr:blipFill>
        <a:blip r:embed="rId1"/>
        <a:stretch>
          <a:fillRect/>
        </a:stretch>
      </xdr:blipFill>
      <xdr:spPr>
        <a:xfrm>
          <a:off x="1163955" y="21737320"/>
          <a:ext cx="210820"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441"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442"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43"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44"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45"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46"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4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448"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449"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50"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51"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52"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53"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54"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455"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855980</xdr:colOff>
      <xdr:row>48</xdr:row>
      <xdr:rowOff>69215</xdr:rowOff>
    </xdr:to>
    <xdr:pic>
      <xdr:nvPicPr>
        <xdr:cNvPr id="1456" name="Picture 140" descr="3142418731510196992515"/>
        <xdr:cNvPicPr/>
      </xdr:nvPicPr>
      <xdr:blipFill>
        <a:blip r:embed="rId1"/>
        <a:stretch>
          <a:fillRect/>
        </a:stretch>
      </xdr:blipFill>
      <xdr:spPr>
        <a:xfrm>
          <a:off x="1602105" y="53842920"/>
          <a:ext cx="1963420"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57"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58"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59"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60"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47</xdr:row>
      <xdr:rowOff>0</xdr:rowOff>
    </xdr:from>
    <xdr:to>
      <xdr:col>4</xdr:col>
      <xdr:colOff>659765</xdr:colOff>
      <xdr:row>48</xdr:row>
      <xdr:rowOff>69215</xdr:rowOff>
    </xdr:to>
    <xdr:pic>
      <xdr:nvPicPr>
        <xdr:cNvPr id="1461" name="Picture 140" descr="3142418731510196992515"/>
        <xdr:cNvPicPr/>
      </xdr:nvPicPr>
      <xdr:blipFill>
        <a:blip r:embed="rId1"/>
        <a:stretch>
          <a:fillRect/>
        </a:stretch>
      </xdr:blipFill>
      <xdr:spPr>
        <a:xfrm>
          <a:off x="1602105" y="538429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1462" name="Picture 140" descr="3142418731510196992515"/>
        <xdr:cNvPicPr/>
      </xdr:nvPicPr>
      <xdr:blipFill>
        <a:blip r:embed="rId1"/>
        <a:stretch>
          <a:fillRect/>
        </a:stretch>
      </xdr:blipFill>
      <xdr:spPr>
        <a:xfrm>
          <a:off x="1602105" y="21737320"/>
          <a:ext cx="1963420" cy="1014095"/>
        </a:xfrm>
        <a:prstGeom prst="rect">
          <a:avLst/>
        </a:prstGeom>
        <a:noFill/>
        <a:ln w="9525">
          <a:noFill/>
        </a:ln>
      </xdr:spPr>
    </xdr:pic>
    <xdr:clientData/>
  </xdr:twoCellAnchor>
  <xdr:twoCellAnchor editAs="oneCell">
    <xdr:from>
      <xdr:col>1</xdr:col>
      <xdr:colOff>609600</xdr:colOff>
      <xdr:row>20</xdr:row>
      <xdr:rowOff>0</xdr:rowOff>
    </xdr:from>
    <xdr:to>
      <xdr:col>3</xdr:col>
      <xdr:colOff>636270</xdr:colOff>
      <xdr:row>20</xdr:row>
      <xdr:rowOff>1014095</xdr:rowOff>
    </xdr:to>
    <xdr:pic>
      <xdr:nvPicPr>
        <xdr:cNvPr id="1463" name="Picture 140" descr="3142418731510196992515"/>
        <xdr:cNvPicPr/>
      </xdr:nvPicPr>
      <xdr:blipFill>
        <a:blip r:embed="rId1"/>
        <a:stretch>
          <a:fillRect/>
        </a:stretch>
      </xdr:blipFill>
      <xdr:spPr>
        <a:xfrm>
          <a:off x="1047750"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64"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65"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66"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67"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1468" name="Picture 140" descr="3142418731510196992515"/>
        <xdr:cNvPicPr/>
      </xdr:nvPicPr>
      <xdr:blipFill>
        <a:blip r:embed="rId1"/>
        <a:stretch>
          <a:fillRect/>
        </a:stretch>
      </xdr:blipFill>
      <xdr:spPr>
        <a:xfrm>
          <a:off x="1602105" y="21737320"/>
          <a:ext cx="176720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469"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470"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471"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472"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473"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474"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475"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476"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477"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478"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479"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480"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481"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482"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483"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484"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485"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486"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487"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488"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489"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490"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491"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492"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493"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494"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495"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496"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0</xdr:colOff>
      <xdr:row>20</xdr:row>
      <xdr:rowOff>0</xdr:rowOff>
    </xdr:from>
    <xdr:to>
      <xdr:col>2</xdr:col>
      <xdr:colOff>210820</xdr:colOff>
      <xdr:row>20</xdr:row>
      <xdr:rowOff>1014095</xdr:rowOff>
    </xdr:to>
    <xdr:pic>
      <xdr:nvPicPr>
        <xdr:cNvPr id="1497" name="Picture 140" descr="3142418731510196992515"/>
        <xdr:cNvPicPr/>
      </xdr:nvPicPr>
      <xdr:blipFill>
        <a:blip r:embed="rId1"/>
        <a:stretch>
          <a:fillRect/>
        </a:stretch>
      </xdr:blipFill>
      <xdr:spPr>
        <a:xfrm>
          <a:off x="1163955" y="21737320"/>
          <a:ext cx="210820"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498"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499"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00"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01"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02"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03"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04"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05"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06"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07"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08"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09"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10"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11"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512"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513"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14"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15"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16"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17"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18"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19"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20"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21"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22"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23"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24"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25"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526"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527"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28"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29"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30"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31"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32"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33"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34"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35"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36"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37"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38"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39"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540"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541"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42"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43"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44"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45"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46"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47"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48"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49"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50"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51"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52"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53"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0</xdr:colOff>
      <xdr:row>20</xdr:row>
      <xdr:rowOff>0</xdr:rowOff>
    </xdr:from>
    <xdr:to>
      <xdr:col>2</xdr:col>
      <xdr:colOff>210820</xdr:colOff>
      <xdr:row>20</xdr:row>
      <xdr:rowOff>1014095</xdr:rowOff>
    </xdr:to>
    <xdr:pic>
      <xdr:nvPicPr>
        <xdr:cNvPr id="1554" name="Picture 140" descr="3142418731510196992515"/>
        <xdr:cNvPicPr/>
      </xdr:nvPicPr>
      <xdr:blipFill>
        <a:blip r:embed="rId1"/>
        <a:stretch>
          <a:fillRect/>
        </a:stretch>
      </xdr:blipFill>
      <xdr:spPr>
        <a:xfrm>
          <a:off x="1163955" y="21737320"/>
          <a:ext cx="210820"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555"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556"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57"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58"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59"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60"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61"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62"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63"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64"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65"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66"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67"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68"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569"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417830</xdr:colOff>
      <xdr:row>48</xdr:row>
      <xdr:rowOff>69215</xdr:rowOff>
    </xdr:to>
    <xdr:pic>
      <xdr:nvPicPr>
        <xdr:cNvPr id="1570" name="Picture 140" descr="3142418731510196992515"/>
        <xdr:cNvPicPr/>
      </xdr:nvPicPr>
      <xdr:blipFill>
        <a:blip r:embed="rId1"/>
        <a:stretch>
          <a:fillRect/>
        </a:stretch>
      </xdr:blipFill>
      <xdr:spPr>
        <a:xfrm>
          <a:off x="1602105" y="53842920"/>
          <a:ext cx="1525270"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71"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72"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73"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74"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47</xdr:row>
      <xdr:rowOff>0</xdr:rowOff>
    </xdr:from>
    <xdr:to>
      <xdr:col>4</xdr:col>
      <xdr:colOff>221615</xdr:colOff>
      <xdr:row>48</xdr:row>
      <xdr:rowOff>69215</xdr:rowOff>
    </xdr:to>
    <xdr:pic>
      <xdr:nvPicPr>
        <xdr:cNvPr id="1575" name="Picture 140" descr="3142418731510196992515"/>
        <xdr:cNvPicPr/>
      </xdr:nvPicPr>
      <xdr:blipFill>
        <a:blip r:embed="rId1"/>
        <a:stretch>
          <a:fillRect/>
        </a:stretch>
      </xdr:blipFill>
      <xdr:spPr>
        <a:xfrm>
          <a:off x="1602105" y="538429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76"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1577" name="Picture 140" descr="3142418731510196992515"/>
        <xdr:cNvPicPr/>
      </xdr:nvPicPr>
      <xdr:blipFill>
        <a:blip r:embed="rId1"/>
        <a:stretch>
          <a:fillRect/>
        </a:stretch>
      </xdr:blipFill>
      <xdr:spPr>
        <a:xfrm>
          <a:off x="1602105" y="217373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78"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79"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80"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1581" name="Picture 140" descr="3142418731510196992515"/>
        <xdr:cNvPicPr/>
      </xdr:nvPicPr>
      <xdr:blipFill>
        <a:blip r:embed="rId1"/>
        <a:stretch>
          <a:fillRect/>
        </a:stretch>
      </xdr:blipFill>
      <xdr:spPr>
        <a:xfrm>
          <a:off x="1602105" y="21737320"/>
          <a:ext cx="1329055" cy="1014095"/>
        </a:xfrm>
        <a:prstGeom prst="rect">
          <a:avLst/>
        </a:prstGeom>
        <a:noFill/>
        <a:ln w="9525">
          <a:noFill/>
        </a:ln>
      </xdr:spPr>
    </xdr:pic>
    <xdr:clientData/>
  </xdr:twoCellAnchor>
  <xdr:twoCellAnchor editAs="oneCell">
    <xdr:from>
      <xdr:col>2</xdr:col>
      <xdr:colOff>438150</xdr:colOff>
      <xdr:row>20</xdr:row>
      <xdr:rowOff>9525</xdr:rowOff>
    </xdr:from>
    <xdr:to>
      <xdr:col>4</xdr:col>
      <xdr:colOff>221615</xdr:colOff>
      <xdr:row>20</xdr:row>
      <xdr:rowOff>1023620</xdr:rowOff>
    </xdr:to>
    <xdr:pic>
      <xdr:nvPicPr>
        <xdr:cNvPr id="1582" name="Picture 140" descr="3142418731510196992515"/>
        <xdr:cNvPicPr/>
      </xdr:nvPicPr>
      <xdr:blipFill>
        <a:blip r:embed="rId1"/>
        <a:stretch>
          <a:fillRect/>
        </a:stretch>
      </xdr:blipFill>
      <xdr:spPr>
        <a:xfrm>
          <a:off x="1602105" y="21746845"/>
          <a:ext cx="1329055" cy="101409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583"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584"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585"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586"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587"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588"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589"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590"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591"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592"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593"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594"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59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596"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597"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598"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599"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00"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01"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02"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03"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04"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05"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06"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07"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08"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09"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10"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0</xdr:colOff>
      <xdr:row>20</xdr:row>
      <xdr:rowOff>0</xdr:rowOff>
    </xdr:from>
    <xdr:to>
      <xdr:col>2</xdr:col>
      <xdr:colOff>210820</xdr:colOff>
      <xdr:row>20</xdr:row>
      <xdr:rowOff>1014095</xdr:rowOff>
    </xdr:to>
    <xdr:pic>
      <xdr:nvPicPr>
        <xdr:cNvPr id="1611" name="Picture 140" descr="3142418731510196992515"/>
        <xdr:cNvPicPr/>
      </xdr:nvPicPr>
      <xdr:blipFill>
        <a:blip r:embed="rId1"/>
        <a:stretch>
          <a:fillRect/>
        </a:stretch>
      </xdr:blipFill>
      <xdr:spPr>
        <a:xfrm>
          <a:off x="1163955" y="21737320"/>
          <a:ext cx="210820" cy="101409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12"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13"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14"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15"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16"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17"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18"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19"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20"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21"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22"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23"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24"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2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26"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27"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28"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29"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30"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31"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32"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4</xdr:col>
      <xdr:colOff>171450</xdr:colOff>
      <xdr:row>20</xdr:row>
      <xdr:rowOff>0</xdr:rowOff>
    </xdr:from>
    <xdr:to>
      <xdr:col>4</xdr:col>
      <xdr:colOff>820420</xdr:colOff>
      <xdr:row>20</xdr:row>
      <xdr:rowOff>1014095</xdr:rowOff>
    </xdr:to>
    <xdr:pic>
      <xdr:nvPicPr>
        <xdr:cNvPr id="1633" name="Picture 140" descr="3142418731510196992515"/>
        <xdr:cNvPicPr/>
      </xdr:nvPicPr>
      <xdr:blipFill>
        <a:blip r:embed="rId1"/>
        <a:stretch>
          <a:fillRect/>
        </a:stretch>
      </xdr:blipFill>
      <xdr:spPr>
        <a:xfrm>
          <a:off x="2880995" y="21737320"/>
          <a:ext cx="64897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34"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3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36"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37"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38"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39"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40"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41"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42"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43"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44"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45"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46"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47"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48"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49"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50"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51"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52"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53"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54"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55"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56"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57"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58"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59"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60"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61"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62"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63"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64"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6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66"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0</xdr:colOff>
      <xdr:row>20</xdr:row>
      <xdr:rowOff>0</xdr:rowOff>
    </xdr:from>
    <xdr:to>
      <xdr:col>2</xdr:col>
      <xdr:colOff>210820</xdr:colOff>
      <xdr:row>20</xdr:row>
      <xdr:rowOff>1014095</xdr:rowOff>
    </xdr:to>
    <xdr:pic>
      <xdr:nvPicPr>
        <xdr:cNvPr id="1667" name="Picture 140" descr="3142418731510196992515"/>
        <xdr:cNvPicPr/>
      </xdr:nvPicPr>
      <xdr:blipFill>
        <a:blip r:embed="rId1"/>
        <a:stretch>
          <a:fillRect/>
        </a:stretch>
      </xdr:blipFill>
      <xdr:spPr>
        <a:xfrm>
          <a:off x="1163955" y="21737320"/>
          <a:ext cx="210820" cy="101409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68"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69"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70"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71"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72"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73"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74"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75"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76"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77"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78"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79"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80"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81"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82"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752475</xdr:colOff>
      <xdr:row>48</xdr:row>
      <xdr:rowOff>69215</xdr:rowOff>
    </xdr:to>
    <xdr:pic>
      <xdr:nvPicPr>
        <xdr:cNvPr id="1683" name="Picture 140" descr="3142418731510196992515"/>
        <xdr:cNvPicPr/>
      </xdr:nvPicPr>
      <xdr:blipFill>
        <a:blip r:embed="rId1"/>
        <a:stretch>
          <a:fillRect/>
        </a:stretch>
      </xdr:blipFill>
      <xdr:spPr>
        <a:xfrm>
          <a:off x="1602105" y="53842920"/>
          <a:ext cx="1087120"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84"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85"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86"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87"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47</xdr:row>
      <xdr:rowOff>0</xdr:rowOff>
    </xdr:from>
    <xdr:to>
      <xdr:col>3</xdr:col>
      <xdr:colOff>556260</xdr:colOff>
      <xdr:row>48</xdr:row>
      <xdr:rowOff>69215</xdr:rowOff>
    </xdr:to>
    <xdr:pic>
      <xdr:nvPicPr>
        <xdr:cNvPr id="1688" name="Picture 140" descr="3142418731510196992515"/>
        <xdr:cNvPicPr/>
      </xdr:nvPicPr>
      <xdr:blipFill>
        <a:blip r:embed="rId1"/>
        <a:stretch>
          <a:fillRect/>
        </a:stretch>
      </xdr:blipFill>
      <xdr:spPr>
        <a:xfrm>
          <a:off x="1602105" y="53842920"/>
          <a:ext cx="890905" cy="84391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89"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690"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91"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92"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93"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94"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69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696"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697"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698"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699"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00"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01"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02"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03"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04"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05"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06"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07"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08"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09"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10"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11"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12"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13"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14"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15"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16"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17"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18"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19"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20"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21"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22"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23"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24"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25"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26"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27"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28"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29"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30"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31"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32"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33"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34"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35"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36"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37"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38"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39"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40"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41"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42"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43"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44"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45"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1746" name="Picture 140" descr="3142418731510196992515"/>
        <xdr:cNvPicPr/>
      </xdr:nvPicPr>
      <xdr:blipFill>
        <a:blip r:embed="rId1"/>
        <a:stretch>
          <a:fillRect/>
        </a:stretch>
      </xdr:blipFill>
      <xdr:spPr>
        <a:xfrm>
          <a:off x="1602105" y="217373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47"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48"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49"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50"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1751" name="Picture 140" descr="3142418731510196992515"/>
        <xdr:cNvPicPr/>
      </xdr:nvPicPr>
      <xdr:blipFill>
        <a:blip r:embed="rId1"/>
        <a:stretch>
          <a:fillRect/>
        </a:stretch>
      </xdr:blipFill>
      <xdr:spPr>
        <a:xfrm>
          <a:off x="1602105" y="217373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843915</xdr:rowOff>
    </xdr:to>
    <xdr:pic>
      <xdr:nvPicPr>
        <xdr:cNvPr id="1752" name="Picture 140" descr="3142418731510196992515"/>
        <xdr:cNvPicPr/>
      </xdr:nvPicPr>
      <xdr:blipFill>
        <a:blip r:embed="rId1"/>
        <a:stretch>
          <a:fillRect/>
        </a:stretch>
      </xdr:blipFill>
      <xdr:spPr>
        <a:xfrm>
          <a:off x="1602105" y="21737320"/>
          <a:ext cx="1963420"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843915</xdr:rowOff>
    </xdr:to>
    <xdr:pic>
      <xdr:nvPicPr>
        <xdr:cNvPr id="1753" name="Picture 140" descr="3142418731510196992515"/>
        <xdr:cNvPicPr/>
      </xdr:nvPicPr>
      <xdr:blipFill>
        <a:blip r:embed="rId1"/>
        <a:stretch>
          <a:fillRect/>
        </a:stretch>
      </xdr:blipFill>
      <xdr:spPr>
        <a:xfrm>
          <a:off x="1602105" y="21737320"/>
          <a:ext cx="1963420"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54"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55"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56"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57"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58"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843915</xdr:rowOff>
    </xdr:to>
    <xdr:pic>
      <xdr:nvPicPr>
        <xdr:cNvPr id="1759" name="Picture 140" descr="3142418731510196992515"/>
        <xdr:cNvPicPr/>
      </xdr:nvPicPr>
      <xdr:blipFill>
        <a:blip r:embed="rId1"/>
        <a:stretch>
          <a:fillRect/>
        </a:stretch>
      </xdr:blipFill>
      <xdr:spPr>
        <a:xfrm>
          <a:off x="1602105" y="21737320"/>
          <a:ext cx="1963420"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843915</xdr:rowOff>
    </xdr:to>
    <xdr:pic>
      <xdr:nvPicPr>
        <xdr:cNvPr id="1760" name="Picture 140" descr="3142418731510196992515"/>
        <xdr:cNvPicPr/>
      </xdr:nvPicPr>
      <xdr:blipFill>
        <a:blip r:embed="rId1"/>
        <a:stretch>
          <a:fillRect/>
        </a:stretch>
      </xdr:blipFill>
      <xdr:spPr>
        <a:xfrm>
          <a:off x="1602105" y="21737320"/>
          <a:ext cx="1963420"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61"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62"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63"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64"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65"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843915</xdr:rowOff>
    </xdr:to>
    <xdr:pic>
      <xdr:nvPicPr>
        <xdr:cNvPr id="1766" name="Picture 140" descr="3142418731510196992515"/>
        <xdr:cNvPicPr/>
      </xdr:nvPicPr>
      <xdr:blipFill>
        <a:blip r:embed="rId1"/>
        <a:stretch>
          <a:fillRect/>
        </a:stretch>
      </xdr:blipFill>
      <xdr:spPr>
        <a:xfrm>
          <a:off x="1602105" y="21737320"/>
          <a:ext cx="1963420"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843915</xdr:rowOff>
    </xdr:to>
    <xdr:pic>
      <xdr:nvPicPr>
        <xdr:cNvPr id="1767" name="Picture 140" descr="3142418731510196992515"/>
        <xdr:cNvPicPr/>
      </xdr:nvPicPr>
      <xdr:blipFill>
        <a:blip r:embed="rId1"/>
        <a:stretch>
          <a:fillRect/>
        </a:stretch>
      </xdr:blipFill>
      <xdr:spPr>
        <a:xfrm>
          <a:off x="1602105" y="21737320"/>
          <a:ext cx="1963420"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68"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69"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70"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71"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72"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843915</xdr:rowOff>
    </xdr:to>
    <xdr:pic>
      <xdr:nvPicPr>
        <xdr:cNvPr id="1773" name="Picture 140" descr="3142418731510196992515"/>
        <xdr:cNvPicPr/>
      </xdr:nvPicPr>
      <xdr:blipFill>
        <a:blip r:embed="rId1"/>
        <a:stretch>
          <a:fillRect/>
        </a:stretch>
      </xdr:blipFill>
      <xdr:spPr>
        <a:xfrm>
          <a:off x="1602105" y="21737320"/>
          <a:ext cx="1963420" cy="84391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843915</xdr:rowOff>
    </xdr:to>
    <xdr:pic>
      <xdr:nvPicPr>
        <xdr:cNvPr id="1774" name="Picture 140" descr="3142418731510196992515"/>
        <xdr:cNvPicPr/>
      </xdr:nvPicPr>
      <xdr:blipFill>
        <a:blip r:embed="rId1"/>
        <a:stretch>
          <a:fillRect/>
        </a:stretch>
      </xdr:blipFill>
      <xdr:spPr>
        <a:xfrm>
          <a:off x="1602105" y="21737320"/>
          <a:ext cx="1963420"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75"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76"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77"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78"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843915</xdr:rowOff>
    </xdr:to>
    <xdr:pic>
      <xdr:nvPicPr>
        <xdr:cNvPr id="1779" name="Picture 140" descr="3142418731510196992515"/>
        <xdr:cNvPicPr/>
      </xdr:nvPicPr>
      <xdr:blipFill>
        <a:blip r:embed="rId1"/>
        <a:stretch>
          <a:fillRect/>
        </a:stretch>
      </xdr:blipFill>
      <xdr:spPr>
        <a:xfrm>
          <a:off x="1602105" y="21737320"/>
          <a:ext cx="176720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80"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81"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78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78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8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94"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9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0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0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02"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08"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09"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1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1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1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1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1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2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2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22"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23"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2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3</xdr:col>
      <xdr:colOff>762000</xdr:colOff>
      <xdr:row>11</xdr:row>
      <xdr:rowOff>63500</xdr:rowOff>
    </xdr:from>
    <xdr:to>
      <xdr:col>5</xdr:col>
      <xdr:colOff>633730</xdr:colOff>
      <xdr:row>11</xdr:row>
      <xdr:rowOff>1077595</xdr:rowOff>
    </xdr:to>
    <xdr:pic>
      <xdr:nvPicPr>
        <xdr:cNvPr id="1830" name="Picture 140" descr="3142418731510196992515"/>
        <xdr:cNvPicPr/>
      </xdr:nvPicPr>
      <xdr:blipFill>
        <a:blip r:embed="rId1"/>
        <a:stretch>
          <a:fillRect/>
        </a:stretch>
      </xdr:blipFill>
      <xdr:spPr>
        <a:xfrm>
          <a:off x="2698750" y="47955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36"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37"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3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3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4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4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4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43"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4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50"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51"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5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5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5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64"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65"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7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7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72"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78"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79"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8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8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8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8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8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9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429895</xdr:colOff>
      <xdr:row>8</xdr:row>
      <xdr:rowOff>444500</xdr:rowOff>
    </xdr:from>
    <xdr:to>
      <xdr:col>4</xdr:col>
      <xdr:colOff>213360</xdr:colOff>
      <xdr:row>9</xdr:row>
      <xdr:rowOff>506095</xdr:rowOff>
    </xdr:to>
    <xdr:pic>
      <xdr:nvPicPr>
        <xdr:cNvPr id="1891" name="Picture 140" descr="3142418731510196992515"/>
        <xdr:cNvPicPr/>
      </xdr:nvPicPr>
      <xdr:blipFill>
        <a:blip r:embed="rId1"/>
        <a:stretch>
          <a:fillRect/>
        </a:stretch>
      </xdr:blipFill>
      <xdr:spPr>
        <a:xfrm>
          <a:off x="1593850" y="3220720"/>
          <a:ext cx="1329055" cy="1014095"/>
        </a:xfrm>
        <a:prstGeom prst="rect">
          <a:avLst/>
        </a:prstGeom>
        <a:noFill/>
        <a:ln w="9525">
          <a:noFill/>
        </a:ln>
      </xdr:spPr>
    </xdr:pic>
    <xdr:clientData/>
  </xdr:twoCellAnchor>
  <xdr:twoCellAnchor editAs="oneCell">
    <xdr:from>
      <xdr:col>4</xdr:col>
      <xdr:colOff>19050</xdr:colOff>
      <xdr:row>7</xdr:row>
      <xdr:rowOff>228600</xdr:rowOff>
    </xdr:from>
    <xdr:to>
      <xdr:col>5</xdr:col>
      <xdr:colOff>663575</xdr:colOff>
      <xdr:row>9</xdr:row>
      <xdr:rowOff>61595</xdr:rowOff>
    </xdr:to>
    <xdr:pic>
      <xdr:nvPicPr>
        <xdr:cNvPr id="1892" name="Picture 140" descr="3142418731510196992515"/>
        <xdr:cNvPicPr/>
      </xdr:nvPicPr>
      <xdr:blipFill>
        <a:blip r:embed="rId1"/>
        <a:stretch>
          <a:fillRect/>
        </a:stretch>
      </xdr:blipFill>
      <xdr:spPr>
        <a:xfrm>
          <a:off x="2728595" y="2776220"/>
          <a:ext cx="152527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893"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894"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89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896"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897"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898"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899"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00"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01"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02"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03"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04"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0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06"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07"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08"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09"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10"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11"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12"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13"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14"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1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16"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17"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18"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19"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20"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21"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22"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23"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24"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2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26"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27"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28"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29"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30"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31"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32"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33"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34"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3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36"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37"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38"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39"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40"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752475</xdr:colOff>
      <xdr:row>20</xdr:row>
      <xdr:rowOff>1014095</xdr:rowOff>
    </xdr:to>
    <xdr:pic>
      <xdr:nvPicPr>
        <xdr:cNvPr id="1941" name="Picture 140" descr="3142418731510196992515"/>
        <xdr:cNvPicPr/>
      </xdr:nvPicPr>
      <xdr:blipFill>
        <a:blip r:embed="rId1"/>
        <a:stretch>
          <a:fillRect/>
        </a:stretch>
      </xdr:blipFill>
      <xdr:spPr>
        <a:xfrm>
          <a:off x="1602105" y="21737320"/>
          <a:ext cx="1087120"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42"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43"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44"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45"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20</xdr:row>
      <xdr:rowOff>0</xdr:rowOff>
    </xdr:from>
    <xdr:to>
      <xdr:col>3</xdr:col>
      <xdr:colOff>556260</xdr:colOff>
      <xdr:row>20</xdr:row>
      <xdr:rowOff>1014095</xdr:rowOff>
    </xdr:to>
    <xdr:pic>
      <xdr:nvPicPr>
        <xdr:cNvPr id="1946" name="Picture 140" descr="3142418731510196992515"/>
        <xdr:cNvPicPr/>
      </xdr:nvPicPr>
      <xdr:blipFill>
        <a:blip r:embed="rId1"/>
        <a:stretch>
          <a:fillRect/>
        </a:stretch>
      </xdr:blipFill>
      <xdr:spPr>
        <a:xfrm>
          <a:off x="1602105" y="217373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47"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48"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49"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50"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51"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52"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53"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54"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55"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56"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57"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58"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59"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60"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61"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62"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63"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64"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65"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66"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67"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68"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69"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70"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71"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72"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73"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74"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75"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76"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77"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78"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79"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80"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81"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82"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83"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84"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85"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86"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87"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88"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89"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90"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91"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92"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93"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94"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752475</xdr:colOff>
      <xdr:row>49</xdr:row>
      <xdr:rowOff>1014095</xdr:rowOff>
    </xdr:to>
    <xdr:pic>
      <xdr:nvPicPr>
        <xdr:cNvPr id="1995" name="Picture 140" descr="3142418731510196992515"/>
        <xdr:cNvPicPr/>
      </xdr:nvPicPr>
      <xdr:blipFill>
        <a:blip r:embed="rId1"/>
        <a:stretch>
          <a:fillRect/>
        </a:stretch>
      </xdr:blipFill>
      <xdr:spPr>
        <a:xfrm>
          <a:off x="1602105" y="55163720"/>
          <a:ext cx="1087120"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96"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97"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98"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1999"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49</xdr:row>
      <xdr:rowOff>0</xdr:rowOff>
    </xdr:from>
    <xdr:to>
      <xdr:col>3</xdr:col>
      <xdr:colOff>556260</xdr:colOff>
      <xdr:row>49</xdr:row>
      <xdr:rowOff>1014095</xdr:rowOff>
    </xdr:to>
    <xdr:pic>
      <xdr:nvPicPr>
        <xdr:cNvPr id="2000" name="Picture 140" descr="3142418731510196992515"/>
        <xdr:cNvPicPr/>
      </xdr:nvPicPr>
      <xdr:blipFill>
        <a:blip r:embed="rId1"/>
        <a:stretch>
          <a:fillRect/>
        </a:stretch>
      </xdr:blipFill>
      <xdr:spPr>
        <a:xfrm>
          <a:off x="1602105" y="551637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01"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02"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03"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04"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05"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06"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07"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08"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09"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10"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11"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12"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13"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14"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15"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16"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17"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18"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19"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20"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21"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22"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23"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24"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25"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26"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27"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28"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29"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30"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31"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32"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33"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34"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35"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36"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37"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38"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39"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40"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41"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42"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43"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44"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45"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46"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47"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48"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49"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50"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51"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52"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53"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54"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55"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56"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57"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58"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59"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60"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61"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62"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63"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64"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65"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66"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67"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68"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69"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70"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71"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72"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73"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74"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75"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76"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77"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78"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79"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80"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81"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82"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83"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84"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85"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86"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87"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88"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89"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90"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91"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92"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93"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94"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95"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096"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97"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98"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099"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100"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101"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102"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752475</xdr:colOff>
      <xdr:row>50</xdr:row>
      <xdr:rowOff>1014095</xdr:rowOff>
    </xdr:to>
    <xdr:pic>
      <xdr:nvPicPr>
        <xdr:cNvPr id="2103" name="Picture 140" descr="3142418731510196992515"/>
        <xdr:cNvPicPr/>
      </xdr:nvPicPr>
      <xdr:blipFill>
        <a:blip r:embed="rId1"/>
        <a:stretch>
          <a:fillRect/>
        </a:stretch>
      </xdr:blipFill>
      <xdr:spPr>
        <a:xfrm>
          <a:off x="1602105" y="58059320"/>
          <a:ext cx="1087120"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104"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105"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106"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107"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50</xdr:row>
      <xdr:rowOff>0</xdr:rowOff>
    </xdr:from>
    <xdr:to>
      <xdr:col>3</xdr:col>
      <xdr:colOff>556260</xdr:colOff>
      <xdr:row>50</xdr:row>
      <xdr:rowOff>1014095</xdr:rowOff>
    </xdr:to>
    <xdr:pic>
      <xdr:nvPicPr>
        <xdr:cNvPr id="2108" name="Picture 140" descr="3142418731510196992515"/>
        <xdr:cNvPicPr/>
      </xdr:nvPicPr>
      <xdr:blipFill>
        <a:blip r:embed="rId1"/>
        <a:stretch>
          <a:fillRect/>
        </a:stretch>
      </xdr:blipFill>
      <xdr:spPr>
        <a:xfrm>
          <a:off x="1602105" y="580593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09"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10"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11"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12"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13"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14"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15"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16"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17"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18"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19"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20"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21"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22"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23"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24"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25"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26"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27"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28"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29"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30"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31"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32"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33"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34"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35"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36"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37"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38"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39"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40"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41"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42"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43"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44"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45"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46"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47"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48"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49"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50"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51"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52"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53"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54"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55"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56"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57"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58"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59"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60"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61"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62"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63"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64"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65"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66"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67"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68"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69"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70"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71"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72"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73"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74"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75"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76"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77"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78"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79"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80"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81"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82"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83"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84"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85"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86"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87"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88"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89"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90"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91"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92"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93"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94"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95"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96"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197"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98"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199"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00"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01"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02"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203"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204"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05"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06"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07"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08"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09"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210"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752475</xdr:colOff>
      <xdr:row>35</xdr:row>
      <xdr:rowOff>277495</xdr:rowOff>
    </xdr:to>
    <xdr:pic>
      <xdr:nvPicPr>
        <xdr:cNvPr id="2211" name="Picture 140" descr="3142418731510196992515"/>
        <xdr:cNvPicPr/>
      </xdr:nvPicPr>
      <xdr:blipFill>
        <a:blip r:embed="rId1"/>
        <a:stretch>
          <a:fillRect/>
        </a:stretch>
      </xdr:blipFill>
      <xdr:spPr>
        <a:xfrm>
          <a:off x="1602105" y="41066720"/>
          <a:ext cx="1087120"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12"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13"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14"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15"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34</xdr:row>
      <xdr:rowOff>0</xdr:rowOff>
    </xdr:from>
    <xdr:to>
      <xdr:col>3</xdr:col>
      <xdr:colOff>556260</xdr:colOff>
      <xdr:row>35</xdr:row>
      <xdr:rowOff>277495</xdr:rowOff>
    </xdr:to>
    <xdr:pic>
      <xdr:nvPicPr>
        <xdr:cNvPr id="2216" name="Picture 140" descr="3142418731510196992515"/>
        <xdr:cNvPicPr/>
      </xdr:nvPicPr>
      <xdr:blipFill>
        <a:blip r:embed="rId1"/>
        <a:stretch>
          <a:fillRect/>
        </a:stretch>
      </xdr:blipFill>
      <xdr:spPr>
        <a:xfrm>
          <a:off x="1602105" y="410667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17"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18"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19"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20"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21"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22"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23"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24"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25"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26"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27"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28"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29"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30"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31"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32"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33"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34"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35"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36"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37"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38"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39"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40"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41"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42"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43"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44"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45"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46"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47"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48"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49"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50"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51"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52"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53"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54"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55"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56"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57"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58"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59"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60"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61"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62"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63"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64"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65"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66"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67"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68"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69"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70"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71"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72"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73"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74"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75"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76"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77"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78"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79"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80"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81"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82"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83"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84"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85"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86"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87"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88"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89"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90"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91"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92"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93"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94"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95"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96"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97"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298"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299"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00"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01"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02"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03"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304"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305"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06"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07"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08"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09"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10"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311"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312"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13"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14"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15"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16"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17"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318"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752475</xdr:colOff>
      <xdr:row>36</xdr:row>
      <xdr:rowOff>277495</xdr:rowOff>
    </xdr:to>
    <xdr:pic>
      <xdr:nvPicPr>
        <xdr:cNvPr id="2319" name="Picture 140" descr="3142418731510196992515"/>
        <xdr:cNvPicPr/>
      </xdr:nvPicPr>
      <xdr:blipFill>
        <a:blip r:embed="rId1"/>
        <a:stretch>
          <a:fillRect/>
        </a:stretch>
      </xdr:blipFill>
      <xdr:spPr>
        <a:xfrm>
          <a:off x="1602105" y="41803320"/>
          <a:ext cx="1087120"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20"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21"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22"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23"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35</xdr:row>
      <xdr:rowOff>0</xdr:rowOff>
    </xdr:from>
    <xdr:to>
      <xdr:col>3</xdr:col>
      <xdr:colOff>556260</xdr:colOff>
      <xdr:row>36</xdr:row>
      <xdr:rowOff>277495</xdr:rowOff>
    </xdr:to>
    <xdr:pic>
      <xdr:nvPicPr>
        <xdr:cNvPr id="2324" name="Picture 140" descr="3142418731510196992515"/>
        <xdr:cNvPicPr/>
      </xdr:nvPicPr>
      <xdr:blipFill>
        <a:blip r:embed="rId1"/>
        <a:stretch>
          <a:fillRect/>
        </a:stretch>
      </xdr:blipFill>
      <xdr:spPr>
        <a:xfrm>
          <a:off x="1602105" y="418033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25"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26"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2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2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2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3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3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32"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33"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3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3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3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3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3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39"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40"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4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4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4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4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4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4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4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4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4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5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51"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52"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5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5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5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5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5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58"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59"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6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6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6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6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6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65"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66"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6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6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6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7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7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72"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73"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7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7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7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7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7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79"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80"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8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8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8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8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8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86"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87"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8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8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9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9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9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93"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394"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9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9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9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9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39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0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0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0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0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0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405"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406"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0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0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0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1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1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412"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413"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1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1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1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1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1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419"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420"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2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2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2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2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2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426"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427"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2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2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3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3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43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33"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34"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3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3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3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3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3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40"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41"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4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4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4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4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4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47"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48"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4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5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5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5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5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5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5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5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5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5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59"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60"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6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6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6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6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6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66"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67"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6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6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7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7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7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73"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74"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7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7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7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7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7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80"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81"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8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8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8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8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8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87"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88"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8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9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9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9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9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94"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495"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9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9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9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49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0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01"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02"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0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0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0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0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0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0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0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1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1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1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13"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14"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1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1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1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1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1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20"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21"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2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2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2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2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2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27"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28"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2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3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3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3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3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34"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35"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3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3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3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3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4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41"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42"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4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4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4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4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4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48"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49"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5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5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5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5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5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55"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56"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5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5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5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6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6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6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6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6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6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6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67"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68"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6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7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7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7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7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74"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75"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7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7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7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7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8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81"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82"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8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8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8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8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8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88"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89"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9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9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9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9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9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95"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596"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9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9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59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0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0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02"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03"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0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0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0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0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0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09"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10"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1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1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1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1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1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1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1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1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1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2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21"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22"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2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2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2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2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2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28"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29"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3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3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32"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33"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3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35"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36"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3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3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39"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40"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41"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42"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752475</xdr:colOff>
      <xdr:row>18</xdr:row>
      <xdr:rowOff>1014095</xdr:rowOff>
    </xdr:to>
    <xdr:pic>
      <xdr:nvPicPr>
        <xdr:cNvPr id="2643" name="Picture 140" descr="3142418731510196992515"/>
        <xdr:cNvPicPr/>
      </xdr:nvPicPr>
      <xdr:blipFill>
        <a:blip r:embed="rId1"/>
        <a:stretch>
          <a:fillRect/>
        </a:stretch>
      </xdr:blipFill>
      <xdr:spPr>
        <a:xfrm>
          <a:off x="1602105" y="18702020"/>
          <a:ext cx="1087120"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44"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45"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46"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47"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18</xdr:row>
      <xdr:rowOff>0</xdr:rowOff>
    </xdr:from>
    <xdr:to>
      <xdr:col>3</xdr:col>
      <xdr:colOff>556260</xdr:colOff>
      <xdr:row>18</xdr:row>
      <xdr:rowOff>1014095</xdr:rowOff>
    </xdr:to>
    <xdr:pic>
      <xdr:nvPicPr>
        <xdr:cNvPr id="2648" name="Picture 140" descr="3142418731510196992515"/>
        <xdr:cNvPicPr/>
      </xdr:nvPicPr>
      <xdr:blipFill>
        <a:blip r:embed="rId1"/>
        <a:stretch>
          <a:fillRect/>
        </a:stretch>
      </xdr:blipFill>
      <xdr:spPr>
        <a:xfrm>
          <a:off x="1602105" y="187020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49"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50"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51"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52"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53"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54"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55"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56"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57"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58"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59"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60"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61"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62"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63"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64"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65"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66"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67"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68"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69"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70"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71"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72"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73"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74"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75"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76"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77"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78"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79"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80"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81"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82"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83"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84"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85"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86"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87"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88"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89"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90"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91"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92"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93"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94"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95"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96"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752475</xdr:colOff>
      <xdr:row>19</xdr:row>
      <xdr:rowOff>1014095</xdr:rowOff>
    </xdr:to>
    <xdr:pic>
      <xdr:nvPicPr>
        <xdr:cNvPr id="2697" name="Picture 140" descr="3142418731510196992515"/>
        <xdr:cNvPicPr/>
      </xdr:nvPicPr>
      <xdr:blipFill>
        <a:blip r:embed="rId1"/>
        <a:stretch>
          <a:fillRect/>
        </a:stretch>
      </xdr:blipFill>
      <xdr:spPr>
        <a:xfrm>
          <a:off x="1602105" y="20416520"/>
          <a:ext cx="1087120"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98"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699"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700"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701"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19</xdr:row>
      <xdr:rowOff>0</xdr:rowOff>
    </xdr:from>
    <xdr:to>
      <xdr:col>3</xdr:col>
      <xdr:colOff>556260</xdr:colOff>
      <xdr:row>19</xdr:row>
      <xdr:rowOff>1014095</xdr:rowOff>
    </xdr:to>
    <xdr:pic>
      <xdr:nvPicPr>
        <xdr:cNvPr id="2702" name="Picture 140" descr="3142418731510196992515"/>
        <xdr:cNvPicPr/>
      </xdr:nvPicPr>
      <xdr:blipFill>
        <a:blip r:embed="rId1"/>
        <a:stretch>
          <a:fillRect/>
        </a:stretch>
      </xdr:blipFill>
      <xdr:spPr>
        <a:xfrm>
          <a:off x="1602105" y="20416520"/>
          <a:ext cx="89090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03"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04"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1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1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17"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18"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1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2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2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3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31"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32"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3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3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4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46"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4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4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4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5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5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52"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3</xdr:col>
      <xdr:colOff>762000</xdr:colOff>
      <xdr:row>11</xdr:row>
      <xdr:rowOff>63500</xdr:rowOff>
    </xdr:from>
    <xdr:to>
      <xdr:col>5</xdr:col>
      <xdr:colOff>633730</xdr:colOff>
      <xdr:row>11</xdr:row>
      <xdr:rowOff>1077595</xdr:rowOff>
    </xdr:to>
    <xdr:pic>
      <xdr:nvPicPr>
        <xdr:cNvPr id="2753" name="Picture 140" descr="3142418731510196992515"/>
        <xdr:cNvPicPr/>
      </xdr:nvPicPr>
      <xdr:blipFill>
        <a:blip r:embed="rId1"/>
        <a:stretch>
          <a:fillRect/>
        </a:stretch>
      </xdr:blipFill>
      <xdr:spPr>
        <a:xfrm>
          <a:off x="2698750" y="47955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59"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60"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6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6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6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6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7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7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7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73"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74"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8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8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87"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88"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8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9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9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0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801"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802"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80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80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429895</xdr:colOff>
      <xdr:row>10</xdr:row>
      <xdr:rowOff>444500</xdr:rowOff>
    </xdr:from>
    <xdr:to>
      <xdr:col>4</xdr:col>
      <xdr:colOff>213360</xdr:colOff>
      <xdr:row>11</xdr:row>
      <xdr:rowOff>1014095</xdr:rowOff>
    </xdr:to>
    <xdr:pic>
      <xdr:nvPicPr>
        <xdr:cNvPr id="2814" name="Picture 140" descr="3142418731510196992515"/>
        <xdr:cNvPicPr/>
      </xdr:nvPicPr>
      <xdr:blipFill>
        <a:blip r:embed="rId1"/>
        <a:stretch>
          <a:fillRect/>
        </a:stretch>
      </xdr:blipFill>
      <xdr:spPr>
        <a:xfrm>
          <a:off x="1593850" y="4732020"/>
          <a:ext cx="1329055" cy="1014095"/>
        </a:xfrm>
        <a:prstGeom prst="rect">
          <a:avLst/>
        </a:prstGeom>
        <a:noFill/>
        <a:ln w="9525">
          <a:noFill/>
        </a:ln>
      </xdr:spPr>
    </xdr:pic>
    <xdr:clientData/>
  </xdr:twoCellAnchor>
  <xdr:twoCellAnchor editAs="oneCell">
    <xdr:from>
      <xdr:col>4</xdr:col>
      <xdr:colOff>19050</xdr:colOff>
      <xdr:row>9</xdr:row>
      <xdr:rowOff>228600</xdr:rowOff>
    </xdr:from>
    <xdr:to>
      <xdr:col>5</xdr:col>
      <xdr:colOff>663575</xdr:colOff>
      <xdr:row>11</xdr:row>
      <xdr:rowOff>239395</xdr:rowOff>
    </xdr:to>
    <xdr:pic>
      <xdr:nvPicPr>
        <xdr:cNvPr id="2815" name="Picture 140" descr="3142418731510196992515"/>
        <xdr:cNvPicPr/>
      </xdr:nvPicPr>
      <xdr:blipFill>
        <a:blip r:embed="rId1"/>
        <a:stretch>
          <a:fillRect/>
        </a:stretch>
      </xdr:blipFill>
      <xdr:spPr>
        <a:xfrm>
          <a:off x="2728595" y="3957320"/>
          <a:ext cx="152527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16"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17"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1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1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2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2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2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23"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24"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2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2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2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2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2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30"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31"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3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3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3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3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3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3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3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3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4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4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42"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43"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4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4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4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4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4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49"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50"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5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5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5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5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5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56"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57"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5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5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6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6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6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63"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64"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6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6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6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6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6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70"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71"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7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7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7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7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7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77"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78"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7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8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8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8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8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84"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85"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8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8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8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8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9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9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9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9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9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9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96"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897"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9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89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0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0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0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903"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904"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0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0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07"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08"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0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910"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911"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1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1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14"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15"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16"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917"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752475</xdr:colOff>
      <xdr:row>37</xdr:row>
      <xdr:rowOff>366395</xdr:rowOff>
    </xdr:to>
    <xdr:pic>
      <xdr:nvPicPr>
        <xdr:cNvPr id="2918" name="Picture 140" descr="3142418731510196992515"/>
        <xdr:cNvPicPr/>
      </xdr:nvPicPr>
      <xdr:blipFill>
        <a:blip r:embed="rId1"/>
        <a:stretch>
          <a:fillRect/>
        </a:stretch>
      </xdr:blipFill>
      <xdr:spPr>
        <a:xfrm>
          <a:off x="1602105" y="42539920"/>
          <a:ext cx="1087120"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19"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20"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21"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22"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36</xdr:row>
      <xdr:rowOff>0</xdr:rowOff>
    </xdr:from>
    <xdr:to>
      <xdr:col>3</xdr:col>
      <xdr:colOff>556260</xdr:colOff>
      <xdr:row>37</xdr:row>
      <xdr:rowOff>366395</xdr:rowOff>
    </xdr:to>
    <xdr:pic>
      <xdr:nvPicPr>
        <xdr:cNvPr id="2923" name="Picture 140" descr="3142418731510196992515"/>
        <xdr:cNvPicPr/>
      </xdr:nvPicPr>
      <xdr:blipFill>
        <a:blip r:embed="rId1"/>
        <a:stretch>
          <a:fillRect/>
        </a:stretch>
      </xdr:blipFill>
      <xdr:spPr>
        <a:xfrm>
          <a:off x="1602105" y="425399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24"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25"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26"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27"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28"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29"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30"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31"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32"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33"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34"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35"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36"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37"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38"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39"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40"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41"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42"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43"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44"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45"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46"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47"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48"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49"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50"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51"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52"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53"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54"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55"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56"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57"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58"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59"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60"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61"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62"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63"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64"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65"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66"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67"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68"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69"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70"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71"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72"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73"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74"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75"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76"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77"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78"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79"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80"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81"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82"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83"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84"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85"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86"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87"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88"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89"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90"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91"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92"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2993"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94"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95"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96"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97"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98"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2999"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00"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01"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02"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03"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3004"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3005"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06"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07"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08"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09"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10"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3011"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3012"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13"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14"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15"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16"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17"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3018"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3019"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20"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21"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22"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23"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24"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3025"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752475</xdr:colOff>
      <xdr:row>38</xdr:row>
      <xdr:rowOff>480695</xdr:rowOff>
    </xdr:to>
    <xdr:pic>
      <xdr:nvPicPr>
        <xdr:cNvPr id="3026" name="Picture 140" descr="3142418731510196992515"/>
        <xdr:cNvPicPr/>
      </xdr:nvPicPr>
      <xdr:blipFill>
        <a:blip r:embed="rId1"/>
        <a:stretch>
          <a:fillRect/>
        </a:stretch>
      </xdr:blipFill>
      <xdr:spPr>
        <a:xfrm>
          <a:off x="1602105" y="43187620"/>
          <a:ext cx="1087120"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27"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28"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29"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30"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twoCellAnchor editAs="oneCell">
    <xdr:from>
      <xdr:col>2</xdr:col>
      <xdr:colOff>438150</xdr:colOff>
      <xdr:row>37</xdr:row>
      <xdr:rowOff>0</xdr:rowOff>
    </xdr:from>
    <xdr:to>
      <xdr:col>3</xdr:col>
      <xdr:colOff>556260</xdr:colOff>
      <xdr:row>38</xdr:row>
      <xdr:rowOff>480695</xdr:rowOff>
    </xdr:to>
    <xdr:pic>
      <xdr:nvPicPr>
        <xdr:cNvPr id="3031" name="Picture 140" descr="3142418731510196992515"/>
        <xdr:cNvPicPr/>
      </xdr:nvPicPr>
      <xdr:blipFill>
        <a:blip r:embed="rId1"/>
        <a:stretch>
          <a:fillRect/>
        </a:stretch>
      </xdr:blipFill>
      <xdr:spPr>
        <a:xfrm>
          <a:off x="1602105" y="43187620"/>
          <a:ext cx="890905" cy="1014095"/>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438150</xdr:colOff>
      <xdr:row>11</xdr:row>
      <xdr:rowOff>0</xdr:rowOff>
    </xdr:from>
    <xdr:to>
      <xdr:col>4</xdr:col>
      <xdr:colOff>417830</xdr:colOff>
      <xdr:row>11</xdr:row>
      <xdr:rowOff>843280</xdr:rowOff>
    </xdr:to>
    <xdr:pic>
      <xdr:nvPicPr>
        <xdr:cNvPr id="2"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3"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6"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3"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30"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31"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3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3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3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3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4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44"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4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4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5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5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3</xdr:col>
      <xdr:colOff>762000</xdr:colOff>
      <xdr:row>11</xdr:row>
      <xdr:rowOff>63500</xdr:rowOff>
    </xdr:from>
    <xdr:to>
      <xdr:col>5</xdr:col>
      <xdr:colOff>633730</xdr:colOff>
      <xdr:row>11</xdr:row>
      <xdr:rowOff>1077595</xdr:rowOff>
    </xdr:to>
    <xdr:pic>
      <xdr:nvPicPr>
        <xdr:cNvPr id="52" name="Picture 140" descr="3142418731510196992515"/>
        <xdr:cNvPicPr/>
      </xdr:nvPicPr>
      <xdr:blipFill>
        <a:blip r:embed="rId1"/>
        <a:stretch>
          <a:fillRect/>
        </a:stretch>
      </xdr:blipFill>
      <xdr:spPr>
        <a:xfrm>
          <a:off x="2698750" y="47955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5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58"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59"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6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6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6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6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6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6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7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7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72"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73"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7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7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8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8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86"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87"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8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8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9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9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9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93"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9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9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00"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01"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0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0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0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0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429895</xdr:colOff>
      <xdr:row>8</xdr:row>
      <xdr:rowOff>444500</xdr:rowOff>
    </xdr:from>
    <xdr:to>
      <xdr:col>4</xdr:col>
      <xdr:colOff>213360</xdr:colOff>
      <xdr:row>9</xdr:row>
      <xdr:rowOff>506095</xdr:rowOff>
    </xdr:to>
    <xdr:pic>
      <xdr:nvPicPr>
        <xdr:cNvPr id="113" name="Picture 140" descr="3142418731510196992515"/>
        <xdr:cNvPicPr/>
      </xdr:nvPicPr>
      <xdr:blipFill>
        <a:blip r:embed="rId1"/>
        <a:stretch>
          <a:fillRect/>
        </a:stretch>
      </xdr:blipFill>
      <xdr:spPr>
        <a:xfrm>
          <a:off x="1593850" y="3220720"/>
          <a:ext cx="1329055" cy="1014095"/>
        </a:xfrm>
        <a:prstGeom prst="rect">
          <a:avLst/>
        </a:prstGeom>
        <a:noFill/>
        <a:ln w="9525">
          <a:noFill/>
        </a:ln>
      </xdr:spPr>
    </xdr:pic>
    <xdr:clientData/>
  </xdr:twoCellAnchor>
  <xdr:twoCellAnchor editAs="oneCell">
    <xdr:from>
      <xdr:col>4</xdr:col>
      <xdr:colOff>19050</xdr:colOff>
      <xdr:row>7</xdr:row>
      <xdr:rowOff>228600</xdr:rowOff>
    </xdr:from>
    <xdr:to>
      <xdr:col>5</xdr:col>
      <xdr:colOff>663575</xdr:colOff>
      <xdr:row>9</xdr:row>
      <xdr:rowOff>61595</xdr:rowOff>
    </xdr:to>
    <xdr:pic>
      <xdr:nvPicPr>
        <xdr:cNvPr id="114" name="Picture 140" descr="3142418731510196992515"/>
        <xdr:cNvPicPr/>
      </xdr:nvPicPr>
      <xdr:blipFill>
        <a:blip r:embed="rId1"/>
        <a:stretch>
          <a:fillRect/>
        </a:stretch>
      </xdr:blipFill>
      <xdr:spPr>
        <a:xfrm>
          <a:off x="2728595" y="2776220"/>
          <a:ext cx="1525270" cy="101409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843915</xdr:rowOff>
    </xdr:to>
    <xdr:pic>
      <xdr:nvPicPr>
        <xdr:cNvPr id="115" name="Picture 140" descr="3142418731510196992515"/>
        <xdr:cNvPicPr/>
      </xdr:nvPicPr>
      <xdr:blipFill>
        <a:blip r:embed="rId1"/>
        <a:stretch>
          <a:fillRect/>
        </a:stretch>
      </xdr:blipFill>
      <xdr:spPr>
        <a:xfrm>
          <a:off x="1602105" y="38412420"/>
          <a:ext cx="1525270" cy="84391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843915</xdr:rowOff>
    </xdr:to>
    <xdr:pic>
      <xdr:nvPicPr>
        <xdr:cNvPr id="116" name="Picture 140" descr="3142418731510196992515"/>
        <xdr:cNvPicPr/>
      </xdr:nvPicPr>
      <xdr:blipFill>
        <a:blip r:embed="rId1"/>
        <a:stretch>
          <a:fillRect/>
        </a:stretch>
      </xdr:blipFill>
      <xdr:spPr>
        <a:xfrm>
          <a:off x="1602105" y="38412420"/>
          <a:ext cx="1525270"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17"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18"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19"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20"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21"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1014095</xdr:rowOff>
    </xdr:to>
    <xdr:pic>
      <xdr:nvPicPr>
        <xdr:cNvPr id="122" name="Picture 140" descr="3142418731510196992515"/>
        <xdr:cNvPicPr/>
      </xdr:nvPicPr>
      <xdr:blipFill>
        <a:blip r:embed="rId1"/>
        <a:stretch>
          <a:fillRect/>
        </a:stretch>
      </xdr:blipFill>
      <xdr:spPr>
        <a:xfrm>
          <a:off x="1602105" y="38412420"/>
          <a:ext cx="1525270" cy="101409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1014095</xdr:rowOff>
    </xdr:to>
    <xdr:pic>
      <xdr:nvPicPr>
        <xdr:cNvPr id="123" name="Picture 140" descr="3142418731510196992515"/>
        <xdr:cNvPicPr/>
      </xdr:nvPicPr>
      <xdr:blipFill>
        <a:blip r:embed="rId1"/>
        <a:stretch>
          <a:fillRect/>
        </a:stretch>
      </xdr:blipFill>
      <xdr:spPr>
        <a:xfrm>
          <a:off x="1602105" y="38412420"/>
          <a:ext cx="1525270"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24"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25"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26"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27"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28"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843915</xdr:rowOff>
    </xdr:to>
    <xdr:pic>
      <xdr:nvPicPr>
        <xdr:cNvPr id="129" name="Picture 140" descr="3142418731510196992515"/>
        <xdr:cNvPicPr/>
      </xdr:nvPicPr>
      <xdr:blipFill>
        <a:blip r:embed="rId1"/>
        <a:stretch>
          <a:fillRect/>
        </a:stretch>
      </xdr:blipFill>
      <xdr:spPr>
        <a:xfrm>
          <a:off x="1602105" y="38412420"/>
          <a:ext cx="1525270" cy="84391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843915</xdr:rowOff>
    </xdr:to>
    <xdr:pic>
      <xdr:nvPicPr>
        <xdr:cNvPr id="130" name="Picture 140" descr="3142418731510196992515"/>
        <xdr:cNvPicPr/>
      </xdr:nvPicPr>
      <xdr:blipFill>
        <a:blip r:embed="rId1"/>
        <a:stretch>
          <a:fillRect/>
        </a:stretch>
      </xdr:blipFill>
      <xdr:spPr>
        <a:xfrm>
          <a:off x="1602105" y="38412420"/>
          <a:ext cx="1525270"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31"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32"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33"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34"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35"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1014095</xdr:rowOff>
    </xdr:to>
    <xdr:pic>
      <xdr:nvPicPr>
        <xdr:cNvPr id="136" name="Picture 140" descr="3142418731510196992515"/>
        <xdr:cNvPicPr/>
      </xdr:nvPicPr>
      <xdr:blipFill>
        <a:blip r:embed="rId1"/>
        <a:stretch>
          <a:fillRect/>
        </a:stretch>
      </xdr:blipFill>
      <xdr:spPr>
        <a:xfrm>
          <a:off x="1602105" y="38412420"/>
          <a:ext cx="1525270" cy="101409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1014095</xdr:rowOff>
    </xdr:to>
    <xdr:pic>
      <xdr:nvPicPr>
        <xdr:cNvPr id="137" name="Picture 140" descr="3142418731510196992515"/>
        <xdr:cNvPicPr/>
      </xdr:nvPicPr>
      <xdr:blipFill>
        <a:blip r:embed="rId1"/>
        <a:stretch>
          <a:fillRect/>
        </a:stretch>
      </xdr:blipFill>
      <xdr:spPr>
        <a:xfrm>
          <a:off x="1602105" y="38412420"/>
          <a:ext cx="1525270"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38"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39"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40"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41"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42"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843915</xdr:rowOff>
    </xdr:to>
    <xdr:pic>
      <xdr:nvPicPr>
        <xdr:cNvPr id="143" name="Picture 140" descr="3142418731510196992515"/>
        <xdr:cNvPicPr/>
      </xdr:nvPicPr>
      <xdr:blipFill>
        <a:blip r:embed="rId1"/>
        <a:stretch>
          <a:fillRect/>
        </a:stretch>
      </xdr:blipFill>
      <xdr:spPr>
        <a:xfrm>
          <a:off x="1602105" y="38412420"/>
          <a:ext cx="1525270" cy="84391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843915</xdr:rowOff>
    </xdr:to>
    <xdr:pic>
      <xdr:nvPicPr>
        <xdr:cNvPr id="144" name="Picture 140" descr="3142418731510196992515"/>
        <xdr:cNvPicPr/>
      </xdr:nvPicPr>
      <xdr:blipFill>
        <a:blip r:embed="rId1"/>
        <a:stretch>
          <a:fillRect/>
        </a:stretch>
      </xdr:blipFill>
      <xdr:spPr>
        <a:xfrm>
          <a:off x="1602105" y="38412420"/>
          <a:ext cx="1525270"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45"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46"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47"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48"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49"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1014095</xdr:rowOff>
    </xdr:to>
    <xdr:pic>
      <xdr:nvPicPr>
        <xdr:cNvPr id="150" name="Picture 140" descr="3142418731510196992515"/>
        <xdr:cNvPicPr/>
      </xdr:nvPicPr>
      <xdr:blipFill>
        <a:blip r:embed="rId1"/>
        <a:stretch>
          <a:fillRect/>
        </a:stretch>
      </xdr:blipFill>
      <xdr:spPr>
        <a:xfrm>
          <a:off x="1602105" y="38412420"/>
          <a:ext cx="1525270" cy="101409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1014095</xdr:rowOff>
    </xdr:to>
    <xdr:pic>
      <xdr:nvPicPr>
        <xdr:cNvPr id="151" name="Picture 140" descr="3142418731510196992515"/>
        <xdr:cNvPicPr/>
      </xdr:nvPicPr>
      <xdr:blipFill>
        <a:blip r:embed="rId1"/>
        <a:stretch>
          <a:fillRect/>
        </a:stretch>
      </xdr:blipFill>
      <xdr:spPr>
        <a:xfrm>
          <a:off x="1602105" y="38412420"/>
          <a:ext cx="1525270"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52"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53"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54"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55"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56"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843915</xdr:rowOff>
    </xdr:to>
    <xdr:pic>
      <xdr:nvPicPr>
        <xdr:cNvPr id="157" name="Picture 140" descr="3142418731510196992515"/>
        <xdr:cNvPicPr/>
      </xdr:nvPicPr>
      <xdr:blipFill>
        <a:blip r:embed="rId1"/>
        <a:stretch>
          <a:fillRect/>
        </a:stretch>
      </xdr:blipFill>
      <xdr:spPr>
        <a:xfrm>
          <a:off x="1602105" y="38412420"/>
          <a:ext cx="1525270" cy="84391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843915</xdr:rowOff>
    </xdr:to>
    <xdr:pic>
      <xdr:nvPicPr>
        <xdr:cNvPr id="158" name="Picture 140" descr="3142418731510196992515"/>
        <xdr:cNvPicPr/>
      </xdr:nvPicPr>
      <xdr:blipFill>
        <a:blip r:embed="rId1"/>
        <a:stretch>
          <a:fillRect/>
        </a:stretch>
      </xdr:blipFill>
      <xdr:spPr>
        <a:xfrm>
          <a:off x="1602105" y="38412420"/>
          <a:ext cx="1525270"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59"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60"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61"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62"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843915</xdr:rowOff>
    </xdr:to>
    <xdr:pic>
      <xdr:nvPicPr>
        <xdr:cNvPr id="163" name="Picture 140" descr="3142418731510196992515"/>
        <xdr:cNvPicPr/>
      </xdr:nvPicPr>
      <xdr:blipFill>
        <a:blip r:embed="rId1"/>
        <a:stretch>
          <a:fillRect/>
        </a:stretch>
      </xdr:blipFill>
      <xdr:spPr>
        <a:xfrm>
          <a:off x="1602105" y="38412420"/>
          <a:ext cx="1329055" cy="84391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1014095</xdr:rowOff>
    </xdr:to>
    <xdr:pic>
      <xdr:nvPicPr>
        <xdr:cNvPr id="164" name="Picture 140" descr="3142418731510196992515"/>
        <xdr:cNvPicPr/>
      </xdr:nvPicPr>
      <xdr:blipFill>
        <a:blip r:embed="rId1"/>
        <a:stretch>
          <a:fillRect/>
        </a:stretch>
      </xdr:blipFill>
      <xdr:spPr>
        <a:xfrm>
          <a:off x="1602105" y="38412420"/>
          <a:ext cx="1525270" cy="1014095"/>
        </a:xfrm>
        <a:prstGeom prst="rect">
          <a:avLst/>
        </a:prstGeom>
        <a:noFill/>
        <a:ln w="9525">
          <a:noFill/>
        </a:ln>
      </xdr:spPr>
    </xdr:pic>
    <xdr:clientData/>
  </xdr:twoCellAnchor>
  <xdr:twoCellAnchor editAs="oneCell">
    <xdr:from>
      <xdr:col>2</xdr:col>
      <xdr:colOff>438150</xdr:colOff>
      <xdr:row>30</xdr:row>
      <xdr:rowOff>0</xdr:rowOff>
    </xdr:from>
    <xdr:to>
      <xdr:col>4</xdr:col>
      <xdr:colOff>417830</xdr:colOff>
      <xdr:row>30</xdr:row>
      <xdr:rowOff>1014095</xdr:rowOff>
    </xdr:to>
    <xdr:pic>
      <xdr:nvPicPr>
        <xdr:cNvPr id="165" name="Picture 140" descr="3142418731510196992515"/>
        <xdr:cNvPicPr/>
      </xdr:nvPicPr>
      <xdr:blipFill>
        <a:blip r:embed="rId1"/>
        <a:stretch>
          <a:fillRect/>
        </a:stretch>
      </xdr:blipFill>
      <xdr:spPr>
        <a:xfrm>
          <a:off x="1602105" y="38412420"/>
          <a:ext cx="1525270"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66"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67"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68"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30</xdr:row>
      <xdr:rowOff>0</xdr:rowOff>
    </xdr:from>
    <xdr:to>
      <xdr:col>4</xdr:col>
      <xdr:colOff>221615</xdr:colOff>
      <xdr:row>30</xdr:row>
      <xdr:rowOff>1014095</xdr:rowOff>
    </xdr:to>
    <xdr:pic>
      <xdr:nvPicPr>
        <xdr:cNvPr id="169" name="Picture 140" descr="3142418731510196992515"/>
        <xdr:cNvPicPr/>
      </xdr:nvPicPr>
      <xdr:blipFill>
        <a:blip r:embed="rId1"/>
        <a:stretch>
          <a:fillRect/>
        </a:stretch>
      </xdr:blipFill>
      <xdr:spPr>
        <a:xfrm>
          <a:off x="1602105" y="384124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70" name="Picture 140" descr="3142418731510196992515"/>
        <xdr:cNvPicPr/>
      </xdr:nvPicPr>
      <xdr:blipFill>
        <a:blip r:embed="rId1"/>
        <a:stretch>
          <a:fillRect/>
        </a:stretch>
      </xdr:blipFill>
      <xdr:spPr>
        <a:xfrm>
          <a:off x="1602105" y="170383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71" name="Picture 140" descr="3142418731510196992515"/>
        <xdr:cNvPicPr/>
      </xdr:nvPicPr>
      <xdr:blipFill>
        <a:blip r:embed="rId1"/>
        <a:stretch>
          <a:fillRect/>
        </a:stretch>
      </xdr:blipFill>
      <xdr:spPr>
        <a:xfrm>
          <a:off x="1602105" y="170383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2"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3"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4"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5"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6"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77" name="Picture 140" descr="3142418731510196992515"/>
        <xdr:cNvPicPr/>
      </xdr:nvPicPr>
      <xdr:blipFill>
        <a:blip r:embed="rId1"/>
        <a:stretch>
          <a:fillRect/>
        </a:stretch>
      </xdr:blipFill>
      <xdr:spPr>
        <a:xfrm>
          <a:off x="1602105" y="170383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78" name="Picture 140" descr="3142418731510196992515"/>
        <xdr:cNvPicPr/>
      </xdr:nvPicPr>
      <xdr:blipFill>
        <a:blip r:embed="rId1"/>
        <a:stretch>
          <a:fillRect/>
        </a:stretch>
      </xdr:blipFill>
      <xdr:spPr>
        <a:xfrm>
          <a:off x="1602105" y="170383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79"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0"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1"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2"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3"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84" name="Picture 140" descr="3142418731510196992515"/>
        <xdr:cNvPicPr/>
      </xdr:nvPicPr>
      <xdr:blipFill>
        <a:blip r:embed="rId1"/>
        <a:stretch>
          <a:fillRect/>
        </a:stretch>
      </xdr:blipFill>
      <xdr:spPr>
        <a:xfrm>
          <a:off x="1602105" y="170383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85" name="Picture 140" descr="3142418731510196992515"/>
        <xdr:cNvPicPr/>
      </xdr:nvPicPr>
      <xdr:blipFill>
        <a:blip r:embed="rId1"/>
        <a:stretch>
          <a:fillRect/>
        </a:stretch>
      </xdr:blipFill>
      <xdr:spPr>
        <a:xfrm>
          <a:off x="1602105" y="170383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6"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7"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8"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89"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90"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855980</xdr:colOff>
      <xdr:row>16</xdr:row>
      <xdr:rowOff>1014095</xdr:rowOff>
    </xdr:to>
    <xdr:pic>
      <xdr:nvPicPr>
        <xdr:cNvPr id="191" name="Picture 140" descr="3142418731510196992515"/>
        <xdr:cNvPicPr/>
      </xdr:nvPicPr>
      <xdr:blipFill>
        <a:blip r:embed="rId1"/>
        <a:stretch>
          <a:fillRect/>
        </a:stretch>
      </xdr:blipFill>
      <xdr:spPr>
        <a:xfrm>
          <a:off x="1602105" y="17038320"/>
          <a:ext cx="196342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92"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93"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94"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659765</xdr:colOff>
      <xdr:row>16</xdr:row>
      <xdr:rowOff>1014095</xdr:rowOff>
    </xdr:to>
    <xdr:pic>
      <xdr:nvPicPr>
        <xdr:cNvPr id="195" name="Picture 140" descr="3142418731510196992515"/>
        <xdr:cNvPicPr/>
      </xdr:nvPicPr>
      <xdr:blipFill>
        <a:blip r:embed="rId1"/>
        <a:stretch>
          <a:fillRect/>
        </a:stretch>
      </xdr:blipFill>
      <xdr:spPr>
        <a:xfrm>
          <a:off x="1602105" y="17038320"/>
          <a:ext cx="1767205" cy="1014095"/>
        </a:xfrm>
        <a:prstGeom prst="rect">
          <a:avLst/>
        </a:prstGeom>
        <a:noFill/>
        <a:ln w="9525">
          <a:noFill/>
        </a:ln>
      </xdr:spPr>
    </xdr:pic>
    <xdr:clientData/>
  </xdr:twoCellAnchor>
  <xdr:twoCellAnchor editAs="oneCell">
    <xdr:from>
      <xdr:col>5</xdr:col>
      <xdr:colOff>789305</xdr:colOff>
      <xdr:row>16</xdr:row>
      <xdr:rowOff>369570</xdr:rowOff>
    </xdr:from>
    <xdr:to>
      <xdr:col>5</xdr:col>
      <xdr:colOff>2118360</xdr:colOff>
      <xdr:row>16</xdr:row>
      <xdr:rowOff>1383665</xdr:rowOff>
    </xdr:to>
    <xdr:pic>
      <xdr:nvPicPr>
        <xdr:cNvPr id="196" name="Picture 140" descr="3142418731510196992515"/>
        <xdr:cNvPicPr/>
      </xdr:nvPicPr>
      <xdr:blipFill>
        <a:blip r:embed="rId1"/>
        <a:stretch>
          <a:fillRect/>
        </a:stretch>
      </xdr:blipFill>
      <xdr:spPr>
        <a:xfrm>
          <a:off x="4379595" y="1740789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197" name="Picture 140" descr="3142418731510196992515"/>
        <xdr:cNvPicPr/>
      </xdr:nvPicPr>
      <xdr:blipFill>
        <a:blip r:embed="rId1"/>
        <a:stretch>
          <a:fillRect/>
        </a:stretch>
      </xdr:blipFill>
      <xdr:spPr>
        <a:xfrm>
          <a:off x="1602105" y="170383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198" name="Picture 140" descr="3142418731510196992515"/>
        <xdr:cNvPicPr/>
      </xdr:nvPicPr>
      <xdr:blipFill>
        <a:blip r:embed="rId1"/>
        <a:stretch>
          <a:fillRect/>
        </a:stretch>
      </xdr:blipFill>
      <xdr:spPr>
        <a:xfrm>
          <a:off x="1602105" y="170383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199"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00"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01"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02"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03"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04" name="Picture 140" descr="3142418731510196992515"/>
        <xdr:cNvPicPr/>
      </xdr:nvPicPr>
      <xdr:blipFill>
        <a:blip r:embed="rId1"/>
        <a:stretch>
          <a:fillRect/>
        </a:stretch>
      </xdr:blipFill>
      <xdr:spPr>
        <a:xfrm>
          <a:off x="1602105" y="170383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05" name="Picture 140" descr="3142418731510196992515"/>
        <xdr:cNvPicPr/>
      </xdr:nvPicPr>
      <xdr:blipFill>
        <a:blip r:embed="rId1"/>
        <a:stretch>
          <a:fillRect/>
        </a:stretch>
      </xdr:blipFill>
      <xdr:spPr>
        <a:xfrm>
          <a:off x="1602105" y="170383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06"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07"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08"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09"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10"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11" name="Picture 140" descr="3142418731510196992515"/>
        <xdr:cNvPicPr/>
      </xdr:nvPicPr>
      <xdr:blipFill>
        <a:blip r:embed="rId1"/>
        <a:stretch>
          <a:fillRect/>
        </a:stretch>
      </xdr:blipFill>
      <xdr:spPr>
        <a:xfrm>
          <a:off x="1602105" y="170383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12" name="Picture 140" descr="3142418731510196992515"/>
        <xdr:cNvPicPr/>
      </xdr:nvPicPr>
      <xdr:blipFill>
        <a:blip r:embed="rId1"/>
        <a:stretch>
          <a:fillRect/>
        </a:stretch>
      </xdr:blipFill>
      <xdr:spPr>
        <a:xfrm>
          <a:off x="1602105" y="170383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13"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14"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15"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16"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17"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18" name="Picture 140" descr="3142418731510196992515"/>
        <xdr:cNvPicPr/>
      </xdr:nvPicPr>
      <xdr:blipFill>
        <a:blip r:embed="rId1"/>
        <a:stretch>
          <a:fillRect/>
        </a:stretch>
      </xdr:blipFill>
      <xdr:spPr>
        <a:xfrm>
          <a:off x="1602105" y="170383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19" name="Picture 140" descr="3142418731510196992515"/>
        <xdr:cNvPicPr/>
      </xdr:nvPicPr>
      <xdr:blipFill>
        <a:blip r:embed="rId1"/>
        <a:stretch>
          <a:fillRect/>
        </a:stretch>
      </xdr:blipFill>
      <xdr:spPr>
        <a:xfrm>
          <a:off x="1602105" y="170383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20"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21"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22"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23"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24"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25" name="Picture 140" descr="3142418731510196992515"/>
        <xdr:cNvPicPr/>
      </xdr:nvPicPr>
      <xdr:blipFill>
        <a:blip r:embed="rId1"/>
        <a:stretch>
          <a:fillRect/>
        </a:stretch>
      </xdr:blipFill>
      <xdr:spPr>
        <a:xfrm>
          <a:off x="1602105" y="170383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26" name="Picture 140" descr="3142418731510196992515"/>
        <xdr:cNvPicPr/>
      </xdr:nvPicPr>
      <xdr:blipFill>
        <a:blip r:embed="rId1"/>
        <a:stretch>
          <a:fillRect/>
        </a:stretch>
      </xdr:blipFill>
      <xdr:spPr>
        <a:xfrm>
          <a:off x="1602105" y="170383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27"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28"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29"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30"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31"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32" name="Picture 140" descr="3142418731510196992515"/>
        <xdr:cNvPicPr/>
      </xdr:nvPicPr>
      <xdr:blipFill>
        <a:blip r:embed="rId1"/>
        <a:stretch>
          <a:fillRect/>
        </a:stretch>
      </xdr:blipFill>
      <xdr:spPr>
        <a:xfrm>
          <a:off x="1602105" y="170383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33" name="Picture 140" descr="3142418731510196992515"/>
        <xdr:cNvPicPr/>
      </xdr:nvPicPr>
      <xdr:blipFill>
        <a:blip r:embed="rId1"/>
        <a:stretch>
          <a:fillRect/>
        </a:stretch>
      </xdr:blipFill>
      <xdr:spPr>
        <a:xfrm>
          <a:off x="1602105" y="170383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34"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35"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36"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37"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38"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39" name="Picture 140" descr="3142418731510196992515"/>
        <xdr:cNvPicPr/>
      </xdr:nvPicPr>
      <xdr:blipFill>
        <a:blip r:embed="rId1"/>
        <a:stretch>
          <a:fillRect/>
        </a:stretch>
      </xdr:blipFill>
      <xdr:spPr>
        <a:xfrm>
          <a:off x="1602105" y="170383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843915</xdr:rowOff>
    </xdr:to>
    <xdr:pic>
      <xdr:nvPicPr>
        <xdr:cNvPr id="240" name="Picture 140" descr="3142418731510196992515"/>
        <xdr:cNvPicPr/>
      </xdr:nvPicPr>
      <xdr:blipFill>
        <a:blip r:embed="rId1"/>
        <a:stretch>
          <a:fillRect/>
        </a:stretch>
      </xdr:blipFill>
      <xdr:spPr>
        <a:xfrm>
          <a:off x="1602105" y="17038320"/>
          <a:ext cx="1525270"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41"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42"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43"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44"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843915</xdr:rowOff>
    </xdr:to>
    <xdr:pic>
      <xdr:nvPicPr>
        <xdr:cNvPr id="245" name="Picture 140" descr="3142418731510196992515"/>
        <xdr:cNvPicPr/>
      </xdr:nvPicPr>
      <xdr:blipFill>
        <a:blip r:embed="rId1"/>
        <a:stretch>
          <a:fillRect/>
        </a:stretch>
      </xdr:blipFill>
      <xdr:spPr>
        <a:xfrm>
          <a:off x="1602105" y="17038320"/>
          <a:ext cx="1329055" cy="84391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46" name="Picture 140" descr="3142418731510196992515"/>
        <xdr:cNvPicPr/>
      </xdr:nvPicPr>
      <xdr:blipFill>
        <a:blip r:embed="rId1"/>
        <a:stretch>
          <a:fillRect/>
        </a:stretch>
      </xdr:blipFill>
      <xdr:spPr>
        <a:xfrm>
          <a:off x="1602105" y="170383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417830</xdr:colOff>
      <xdr:row>16</xdr:row>
      <xdr:rowOff>1014095</xdr:rowOff>
    </xdr:to>
    <xdr:pic>
      <xdr:nvPicPr>
        <xdr:cNvPr id="247" name="Picture 140" descr="3142418731510196992515"/>
        <xdr:cNvPicPr/>
      </xdr:nvPicPr>
      <xdr:blipFill>
        <a:blip r:embed="rId1"/>
        <a:stretch>
          <a:fillRect/>
        </a:stretch>
      </xdr:blipFill>
      <xdr:spPr>
        <a:xfrm>
          <a:off x="1602105" y="17038320"/>
          <a:ext cx="1525270"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48"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49"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50"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51"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438150</xdr:colOff>
      <xdr:row>16</xdr:row>
      <xdr:rowOff>0</xdr:rowOff>
    </xdr:from>
    <xdr:to>
      <xdr:col>4</xdr:col>
      <xdr:colOff>221615</xdr:colOff>
      <xdr:row>16</xdr:row>
      <xdr:rowOff>1014095</xdr:rowOff>
    </xdr:to>
    <xdr:pic>
      <xdr:nvPicPr>
        <xdr:cNvPr id="252" name="Picture 140" descr="3142418731510196992515"/>
        <xdr:cNvPicPr/>
      </xdr:nvPicPr>
      <xdr:blipFill>
        <a:blip r:embed="rId1"/>
        <a:stretch>
          <a:fillRect/>
        </a:stretch>
      </xdr:blipFill>
      <xdr:spPr>
        <a:xfrm>
          <a:off x="1602105" y="17038320"/>
          <a:ext cx="1329055" cy="1014095"/>
        </a:xfrm>
        <a:prstGeom prst="rect">
          <a:avLst/>
        </a:prstGeom>
        <a:noFill/>
        <a:ln w="9525">
          <a:noFill/>
        </a:ln>
      </xdr:spPr>
    </xdr:pic>
    <xdr:clientData/>
  </xdr:twoCellAnchor>
  <xdr:twoCellAnchor editAs="oneCell">
    <xdr:from>
      <xdr:col>2</xdr:col>
      <xdr:colOff>429895</xdr:colOff>
      <xdr:row>19</xdr:row>
      <xdr:rowOff>0</xdr:rowOff>
    </xdr:from>
    <xdr:to>
      <xdr:col>4</xdr:col>
      <xdr:colOff>213360</xdr:colOff>
      <xdr:row>19</xdr:row>
      <xdr:rowOff>1014095</xdr:rowOff>
    </xdr:to>
    <xdr:pic>
      <xdr:nvPicPr>
        <xdr:cNvPr id="253" name="Picture 140" descr="3142418731510196992515"/>
        <xdr:cNvPicPr/>
      </xdr:nvPicPr>
      <xdr:blipFill>
        <a:blip r:embed="rId1"/>
        <a:stretch>
          <a:fillRect/>
        </a:stretch>
      </xdr:blipFill>
      <xdr:spPr>
        <a:xfrm>
          <a:off x="1593850" y="20924520"/>
          <a:ext cx="1329055" cy="1014095"/>
        </a:xfrm>
        <a:prstGeom prst="rect">
          <a:avLst/>
        </a:prstGeom>
        <a:noFill/>
        <a:ln w="9525">
          <a:noFill/>
        </a:ln>
      </xdr:spPr>
    </xdr:pic>
    <xdr:clientData/>
  </xdr:twoCellAnchor>
  <xdr:twoCellAnchor editAs="oneCell">
    <xdr:from>
      <xdr:col>4</xdr:col>
      <xdr:colOff>19050</xdr:colOff>
      <xdr:row>19</xdr:row>
      <xdr:rowOff>0</xdr:rowOff>
    </xdr:from>
    <xdr:to>
      <xdr:col>5</xdr:col>
      <xdr:colOff>663575</xdr:colOff>
      <xdr:row>19</xdr:row>
      <xdr:rowOff>1014095</xdr:rowOff>
    </xdr:to>
    <xdr:pic>
      <xdr:nvPicPr>
        <xdr:cNvPr id="254" name="Picture 140" descr="3142418731510196992515"/>
        <xdr:cNvPicPr/>
      </xdr:nvPicPr>
      <xdr:blipFill>
        <a:blip r:embed="rId1"/>
        <a:stretch>
          <a:fillRect/>
        </a:stretch>
      </xdr:blipFill>
      <xdr:spPr>
        <a:xfrm>
          <a:off x="2728595" y="20924520"/>
          <a:ext cx="1525270" cy="1014095"/>
        </a:xfrm>
        <a:prstGeom prst="rect">
          <a:avLst/>
        </a:prstGeom>
        <a:noFill/>
        <a:ln w="9525">
          <a:noFill/>
        </a:ln>
      </xdr:spPr>
    </xdr:pic>
    <xdr:clientData/>
  </xdr:twoCellAnchor>
  <xdr:twoCellAnchor editAs="oneCell">
    <xdr:from>
      <xdr:col>2</xdr:col>
      <xdr:colOff>429895</xdr:colOff>
      <xdr:row>19</xdr:row>
      <xdr:rowOff>0</xdr:rowOff>
    </xdr:from>
    <xdr:to>
      <xdr:col>4</xdr:col>
      <xdr:colOff>213360</xdr:colOff>
      <xdr:row>19</xdr:row>
      <xdr:rowOff>1014095</xdr:rowOff>
    </xdr:to>
    <xdr:pic>
      <xdr:nvPicPr>
        <xdr:cNvPr id="255" name="Picture 140" descr="3142418731510196992515"/>
        <xdr:cNvPicPr/>
      </xdr:nvPicPr>
      <xdr:blipFill>
        <a:blip r:embed="rId1"/>
        <a:stretch>
          <a:fillRect/>
        </a:stretch>
      </xdr:blipFill>
      <xdr:spPr>
        <a:xfrm>
          <a:off x="1593850" y="20924520"/>
          <a:ext cx="1329055" cy="1014095"/>
        </a:xfrm>
        <a:prstGeom prst="rect">
          <a:avLst/>
        </a:prstGeom>
        <a:noFill/>
        <a:ln w="9525">
          <a:noFill/>
        </a:ln>
      </xdr:spPr>
    </xdr:pic>
    <xdr:clientData/>
  </xdr:twoCellAnchor>
  <xdr:twoCellAnchor editAs="oneCell">
    <xdr:from>
      <xdr:col>4</xdr:col>
      <xdr:colOff>19050</xdr:colOff>
      <xdr:row>19</xdr:row>
      <xdr:rowOff>0</xdr:rowOff>
    </xdr:from>
    <xdr:to>
      <xdr:col>5</xdr:col>
      <xdr:colOff>663575</xdr:colOff>
      <xdr:row>19</xdr:row>
      <xdr:rowOff>1014095</xdr:rowOff>
    </xdr:to>
    <xdr:pic>
      <xdr:nvPicPr>
        <xdr:cNvPr id="256" name="Picture 140" descr="3142418731510196992515"/>
        <xdr:cNvPicPr/>
      </xdr:nvPicPr>
      <xdr:blipFill>
        <a:blip r:embed="rId1"/>
        <a:stretch>
          <a:fillRect/>
        </a:stretch>
      </xdr:blipFill>
      <xdr:spPr>
        <a:xfrm>
          <a:off x="2728595" y="20924520"/>
          <a:ext cx="1525270"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257" name="Picture 140" descr="3142418731510196992515"/>
        <xdr:cNvPicPr/>
      </xdr:nvPicPr>
      <xdr:blipFill>
        <a:blip r:embed="rId1"/>
        <a:stretch>
          <a:fillRect/>
        </a:stretch>
      </xdr:blipFill>
      <xdr:spPr>
        <a:xfrm>
          <a:off x="1163955" y="209245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58"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59"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60"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6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62"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6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64"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65"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66"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6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6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6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7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7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72"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73"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74"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75"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76"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7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78"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79"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80"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8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8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8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8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8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286" name="Picture 140" descr="3142418731510196992515"/>
        <xdr:cNvPicPr/>
      </xdr:nvPicPr>
      <xdr:blipFill>
        <a:blip r:embed="rId1"/>
        <a:stretch>
          <a:fillRect/>
        </a:stretch>
      </xdr:blipFill>
      <xdr:spPr>
        <a:xfrm>
          <a:off x="1163955" y="209245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87"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288"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89"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90"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9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92"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29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94"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295"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9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9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9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29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0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01"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02"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0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04"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05"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06"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0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08"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09"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1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1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1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1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1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315" name="Picture 140" descr="3142418731510196992515"/>
        <xdr:cNvPicPr/>
      </xdr:nvPicPr>
      <xdr:blipFill>
        <a:blip r:embed="rId1"/>
        <a:stretch>
          <a:fillRect/>
        </a:stretch>
      </xdr:blipFill>
      <xdr:spPr>
        <a:xfrm>
          <a:off x="1163955" y="209245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16"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17"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18"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19"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20"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2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22"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23"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24"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2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2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2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2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2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30"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31"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32"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3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34"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35"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36"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37"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38"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3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4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4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4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4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344" name="Picture 140" descr="3142418731510196992515"/>
        <xdr:cNvPicPr/>
      </xdr:nvPicPr>
      <xdr:blipFill>
        <a:blip r:embed="rId1"/>
        <a:stretch>
          <a:fillRect/>
        </a:stretch>
      </xdr:blipFill>
      <xdr:spPr>
        <a:xfrm>
          <a:off x="1163955" y="209245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45"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46"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4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48"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49"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50"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5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52"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53"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5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5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5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5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5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59"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60"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6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62"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6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64"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65"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66"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67"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6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6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7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7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7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73"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74"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75"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76"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7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78"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79"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80"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81"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8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8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8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8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8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87"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388"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89"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90"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9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92"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39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94"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395"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9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9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9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39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0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01"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02"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0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04"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05"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06"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0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08"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09"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1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1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1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1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1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15"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16"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1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18"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19"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20"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2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22"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23"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2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2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2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2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429895</xdr:colOff>
      <xdr:row>19</xdr:row>
      <xdr:rowOff>0</xdr:rowOff>
    </xdr:from>
    <xdr:to>
      <xdr:col>4</xdr:col>
      <xdr:colOff>213360</xdr:colOff>
      <xdr:row>19</xdr:row>
      <xdr:rowOff>1014095</xdr:rowOff>
    </xdr:to>
    <xdr:pic>
      <xdr:nvPicPr>
        <xdr:cNvPr id="428" name="Picture 140" descr="3142418731510196992515"/>
        <xdr:cNvPicPr/>
      </xdr:nvPicPr>
      <xdr:blipFill>
        <a:blip r:embed="rId1"/>
        <a:stretch>
          <a:fillRect/>
        </a:stretch>
      </xdr:blipFill>
      <xdr:spPr>
        <a:xfrm>
          <a:off x="1593850"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29" name="Picture 140" descr="3142418731510196992515"/>
        <xdr:cNvPicPr/>
      </xdr:nvPicPr>
      <xdr:blipFill>
        <a:blip r:embed="rId1"/>
        <a:stretch>
          <a:fillRect/>
        </a:stretch>
      </xdr:blipFill>
      <xdr:spPr>
        <a:xfrm>
          <a:off x="1602105" y="209245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30" name="Picture 140" descr="3142418731510196992515"/>
        <xdr:cNvPicPr/>
      </xdr:nvPicPr>
      <xdr:blipFill>
        <a:blip r:embed="rId1"/>
        <a:stretch>
          <a:fillRect/>
        </a:stretch>
      </xdr:blipFill>
      <xdr:spPr>
        <a:xfrm>
          <a:off x="1602105" y="209245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1"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2"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3"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4"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5"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36" name="Picture 140" descr="3142418731510196992515"/>
        <xdr:cNvPicPr/>
      </xdr:nvPicPr>
      <xdr:blipFill>
        <a:blip r:embed="rId1"/>
        <a:stretch>
          <a:fillRect/>
        </a:stretch>
      </xdr:blipFill>
      <xdr:spPr>
        <a:xfrm>
          <a:off x="1602105" y="209245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37" name="Picture 140" descr="3142418731510196992515"/>
        <xdr:cNvPicPr/>
      </xdr:nvPicPr>
      <xdr:blipFill>
        <a:blip r:embed="rId1"/>
        <a:stretch>
          <a:fillRect/>
        </a:stretch>
      </xdr:blipFill>
      <xdr:spPr>
        <a:xfrm>
          <a:off x="1602105" y="209245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8"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39"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0"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1"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2"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43" name="Picture 140" descr="3142418731510196992515"/>
        <xdr:cNvPicPr/>
      </xdr:nvPicPr>
      <xdr:blipFill>
        <a:blip r:embed="rId1"/>
        <a:stretch>
          <a:fillRect/>
        </a:stretch>
      </xdr:blipFill>
      <xdr:spPr>
        <a:xfrm>
          <a:off x="1602105" y="209245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44" name="Picture 140" descr="3142418731510196992515"/>
        <xdr:cNvPicPr/>
      </xdr:nvPicPr>
      <xdr:blipFill>
        <a:blip r:embed="rId1"/>
        <a:stretch>
          <a:fillRect/>
        </a:stretch>
      </xdr:blipFill>
      <xdr:spPr>
        <a:xfrm>
          <a:off x="1602105" y="209245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5"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6"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7"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8"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49"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855980</xdr:colOff>
      <xdr:row>19</xdr:row>
      <xdr:rowOff>1014095</xdr:rowOff>
    </xdr:to>
    <xdr:pic>
      <xdr:nvPicPr>
        <xdr:cNvPr id="450" name="Picture 140" descr="3142418731510196992515"/>
        <xdr:cNvPicPr/>
      </xdr:nvPicPr>
      <xdr:blipFill>
        <a:blip r:embed="rId1"/>
        <a:stretch>
          <a:fillRect/>
        </a:stretch>
      </xdr:blipFill>
      <xdr:spPr>
        <a:xfrm>
          <a:off x="1602105" y="20924520"/>
          <a:ext cx="19634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51"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52"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53"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659765</xdr:colOff>
      <xdr:row>19</xdr:row>
      <xdr:rowOff>1014095</xdr:rowOff>
    </xdr:to>
    <xdr:pic>
      <xdr:nvPicPr>
        <xdr:cNvPr id="454" name="Picture 140" descr="3142418731510196992515"/>
        <xdr:cNvPicPr/>
      </xdr:nvPicPr>
      <xdr:blipFill>
        <a:blip r:embed="rId1"/>
        <a:stretch>
          <a:fillRect/>
        </a:stretch>
      </xdr:blipFill>
      <xdr:spPr>
        <a:xfrm>
          <a:off x="1602105" y="20924520"/>
          <a:ext cx="1767205" cy="1014095"/>
        </a:xfrm>
        <a:prstGeom prst="rect">
          <a:avLst/>
        </a:prstGeom>
        <a:noFill/>
        <a:ln w="9525">
          <a:noFill/>
        </a:ln>
      </xdr:spPr>
    </xdr:pic>
    <xdr:clientData/>
  </xdr:twoCellAnchor>
  <xdr:twoCellAnchor editAs="oneCell">
    <xdr:from>
      <xdr:col>4</xdr:col>
      <xdr:colOff>19050</xdr:colOff>
      <xdr:row>19</xdr:row>
      <xdr:rowOff>0</xdr:rowOff>
    </xdr:from>
    <xdr:to>
      <xdr:col>5</xdr:col>
      <xdr:colOff>663575</xdr:colOff>
      <xdr:row>19</xdr:row>
      <xdr:rowOff>1014095</xdr:rowOff>
    </xdr:to>
    <xdr:pic>
      <xdr:nvPicPr>
        <xdr:cNvPr id="456" name="Picture 140" descr="3142418731510196992515"/>
        <xdr:cNvPicPr/>
      </xdr:nvPicPr>
      <xdr:blipFill>
        <a:blip r:embed="rId1"/>
        <a:stretch>
          <a:fillRect/>
        </a:stretch>
      </xdr:blipFill>
      <xdr:spPr>
        <a:xfrm>
          <a:off x="272859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57"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58"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59"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60"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6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62"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6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64"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65"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6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6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6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6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7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71"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72"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7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74"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75"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76"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7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78"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79"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8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8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8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8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8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85"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86"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8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88"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89"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90"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49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92"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493"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9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9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9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9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49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499"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500"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50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502"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50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504"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505"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06"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07"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0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0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1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1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1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13" name="Picture 140" descr="3142418731510196992515"/>
        <xdr:cNvPicPr/>
      </xdr:nvPicPr>
      <xdr:blipFill>
        <a:blip r:embed="rId1"/>
        <a:stretch>
          <a:fillRect/>
        </a:stretch>
      </xdr:blipFill>
      <xdr:spPr>
        <a:xfrm>
          <a:off x="1602105" y="209245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14" name="Picture 140" descr="3142418731510196992515"/>
        <xdr:cNvPicPr/>
      </xdr:nvPicPr>
      <xdr:blipFill>
        <a:blip r:embed="rId1"/>
        <a:stretch>
          <a:fillRect/>
        </a:stretch>
      </xdr:blipFill>
      <xdr:spPr>
        <a:xfrm>
          <a:off x="1602105" y="209245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15"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16"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17"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18"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19"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20"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21"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2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2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2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2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2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27" name="Picture 140" descr="3142418731510196992515"/>
        <xdr:cNvPicPr/>
      </xdr:nvPicPr>
      <xdr:blipFill>
        <a:blip r:embed="rId1"/>
        <a:stretch>
          <a:fillRect/>
        </a:stretch>
      </xdr:blipFill>
      <xdr:spPr>
        <a:xfrm>
          <a:off x="1602105" y="209245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28" name="Picture 140" descr="3142418731510196992515"/>
        <xdr:cNvPicPr/>
      </xdr:nvPicPr>
      <xdr:blipFill>
        <a:blip r:embed="rId1"/>
        <a:stretch>
          <a:fillRect/>
        </a:stretch>
      </xdr:blipFill>
      <xdr:spPr>
        <a:xfrm>
          <a:off x="1602105" y="209245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29"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30"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31"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32"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33"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34"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35"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3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3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3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3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4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41" name="Picture 140" descr="3142418731510196992515"/>
        <xdr:cNvPicPr/>
      </xdr:nvPicPr>
      <xdr:blipFill>
        <a:blip r:embed="rId1"/>
        <a:stretch>
          <a:fillRect/>
        </a:stretch>
      </xdr:blipFill>
      <xdr:spPr>
        <a:xfrm>
          <a:off x="1602105" y="209245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42" name="Picture 140" descr="3142418731510196992515"/>
        <xdr:cNvPicPr/>
      </xdr:nvPicPr>
      <xdr:blipFill>
        <a:blip r:embed="rId1"/>
        <a:stretch>
          <a:fillRect/>
        </a:stretch>
      </xdr:blipFill>
      <xdr:spPr>
        <a:xfrm>
          <a:off x="1602105" y="209245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43"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44"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45"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46"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47"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48"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49"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5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5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5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5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5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55" name="Picture 140" descr="3142418731510196992515"/>
        <xdr:cNvPicPr/>
      </xdr:nvPicPr>
      <xdr:blipFill>
        <a:blip r:embed="rId1"/>
        <a:stretch>
          <a:fillRect/>
        </a:stretch>
      </xdr:blipFill>
      <xdr:spPr>
        <a:xfrm>
          <a:off x="1602105" y="209245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843280</xdr:rowOff>
    </xdr:to>
    <xdr:pic>
      <xdr:nvPicPr>
        <xdr:cNvPr id="556" name="Picture 140" descr="3142418731510196992515"/>
        <xdr:cNvPicPr/>
      </xdr:nvPicPr>
      <xdr:blipFill>
        <a:blip r:embed="rId1"/>
        <a:stretch>
          <a:fillRect/>
        </a:stretch>
      </xdr:blipFill>
      <xdr:spPr>
        <a:xfrm>
          <a:off x="1602105" y="20924520"/>
          <a:ext cx="1525270"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57"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58"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59"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60"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843280</xdr:rowOff>
    </xdr:to>
    <xdr:pic>
      <xdr:nvPicPr>
        <xdr:cNvPr id="561" name="Picture 140" descr="3142418731510196992515"/>
        <xdr:cNvPicPr/>
      </xdr:nvPicPr>
      <xdr:blipFill>
        <a:blip r:embed="rId1"/>
        <a:stretch>
          <a:fillRect/>
        </a:stretch>
      </xdr:blipFill>
      <xdr:spPr>
        <a:xfrm>
          <a:off x="1602105" y="20924520"/>
          <a:ext cx="1329055" cy="843280"/>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62"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4</xdr:col>
      <xdr:colOff>9525</xdr:colOff>
      <xdr:row>19</xdr:row>
      <xdr:rowOff>0</xdr:rowOff>
    </xdr:from>
    <xdr:to>
      <xdr:col>5</xdr:col>
      <xdr:colOff>654050</xdr:colOff>
      <xdr:row>19</xdr:row>
      <xdr:rowOff>1014095</xdr:rowOff>
    </xdr:to>
    <xdr:pic>
      <xdr:nvPicPr>
        <xdr:cNvPr id="563" name="Picture 140" descr="3142418731510196992515"/>
        <xdr:cNvPicPr/>
      </xdr:nvPicPr>
      <xdr:blipFill>
        <a:blip r:embed="rId1"/>
        <a:stretch>
          <a:fillRect/>
        </a:stretch>
      </xdr:blipFill>
      <xdr:spPr>
        <a:xfrm>
          <a:off x="2719070"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6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6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6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6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6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69"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70"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76"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77"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7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83"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84"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8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90"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591"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9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9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9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59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596"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597"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598"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599"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0"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1"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2"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03"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04"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5"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6"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7"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8"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09"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10"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11"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2"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3"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4"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5"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6"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17"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18"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19"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0"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1"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2"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3"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24"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25"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6"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7"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8"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29"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30"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31"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32"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33"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34"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35"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36"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37"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38"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39"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40"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41"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42"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43"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44"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45"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46"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47"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48"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49"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50"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51"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52"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53"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54"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55"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56"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57"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58"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59"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60"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61"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62"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63"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64"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65"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66"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667"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68"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69"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70"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71"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672"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673"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3</xdr:col>
      <xdr:colOff>771525</xdr:colOff>
      <xdr:row>20</xdr:row>
      <xdr:rowOff>0</xdr:rowOff>
    </xdr:from>
    <xdr:to>
      <xdr:col>5</xdr:col>
      <xdr:colOff>643255</xdr:colOff>
      <xdr:row>20</xdr:row>
      <xdr:rowOff>1014095</xdr:rowOff>
    </xdr:to>
    <xdr:pic>
      <xdr:nvPicPr>
        <xdr:cNvPr id="674" name="Picture 140" descr="3142418731510196992515"/>
        <xdr:cNvPicPr/>
      </xdr:nvPicPr>
      <xdr:blipFill>
        <a:blip r:embed="rId1"/>
        <a:stretch>
          <a:fillRect/>
        </a:stretch>
      </xdr:blipFill>
      <xdr:spPr>
        <a:xfrm>
          <a:off x="270827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75"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76"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77"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78"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679"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680" name="Picture 140" descr="3142418731510196992515"/>
        <xdr:cNvPicPr/>
      </xdr:nvPicPr>
      <xdr:blipFill>
        <a:blip r:embed="rId1"/>
        <a:stretch>
          <a:fillRect/>
        </a:stretch>
      </xdr:blipFill>
      <xdr:spPr>
        <a:xfrm>
          <a:off x="1163955" y="209245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681"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682"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8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84"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85"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86"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8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688"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689"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69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69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69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69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69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695"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696"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9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98"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699"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00"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01"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02"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03"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0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0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0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0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08"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0</xdr:colOff>
      <xdr:row>19</xdr:row>
      <xdr:rowOff>0</xdr:rowOff>
    </xdr:from>
    <xdr:to>
      <xdr:col>2</xdr:col>
      <xdr:colOff>210820</xdr:colOff>
      <xdr:row>19</xdr:row>
      <xdr:rowOff>1014095</xdr:rowOff>
    </xdr:to>
    <xdr:pic>
      <xdr:nvPicPr>
        <xdr:cNvPr id="709" name="Picture 140" descr="3142418731510196992515"/>
        <xdr:cNvPicPr/>
      </xdr:nvPicPr>
      <xdr:blipFill>
        <a:blip r:embed="rId1"/>
        <a:stretch>
          <a:fillRect/>
        </a:stretch>
      </xdr:blipFill>
      <xdr:spPr>
        <a:xfrm>
          <a:off x="1163955" y="20924520"/>
          <a:ext cx="21082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710"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711"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12"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13"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14"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15"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16"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17"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18"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19"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20"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21"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22"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2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724"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843915</xdr:rowOff>
    </xdr:to>
    <xdr:pic>
      <xdr:nvPicPr>
        <xdr:cNvPr id="725" name="Picture 140" descr="3142418731510196992515"/>
        <xdr:cNvPicPr/>
      </xdr:nvPicPr>
      <xdr:blipFill>
        <a:blip r:embed="rId1"/>
        <a:stretch>
          <a:fillRect/>
        </a:stretch>
      </xdr:blipFill>
      <xdr:spPr>
        <a:xfrm>
          <a:off x="1602105" y="20924520"/>
          <a:ext cx="1525270"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26"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27"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28"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29"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843915</xdr:rowOff>
    </xdr:to>
    <xdr:pic>
      <xdr:nvPicPr>
        <xdr:cNvPr id="730" name="Picture 140" descr="3142418731510196992515"/>
        <xdr:cNvPicPr/>
      </xdr:nvPicPr>
      <xdr:blipFill>
        <a:blip r:embed="rId1"/>
        <a:stretch>
          <a:fillRect/>
        </a:stretch>
      </xdr:blipFill>
      <xdr:spPr>
        <a:xfrm>
          <a:off x="1602105" y="20924520"/>
          <a:ext cx="1329055" cy="84391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31"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417830</xdr:colOff>
      <xdr:row>19</xdr:row>
      <xdr:rowOff>1014095</xdr:rowOff>
    </xdr:to>
    <xdr:pic>
      <xdr:nvPicPr>
        <xdr:cNvPr id="732" name="Picture 140" descr="3142418731510196992515"/>
        <xdr:cNvPicPr/>
      </xdr:nvPicPr>
      <xdr:blipFill>
        <a:blip r:embed="rId1"/>
        <a:stretch>
          <a:fillRect/>
        </a:stretch>
      </xdr:blipFill>
      <xdr:spPr>
        <a:xfrm>
          <a:off x="1602105" y="20924520"/>
          <a:ext cx="1525270"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33"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34"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35"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36"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19</xdr:row>
      <xdr:rowOff>0</xdr:rowOff>
    </xdr:from>
    <xdr:to>
      <xdr:col>4</xdr:col>
      <xdr:colOff>221615</xdr:colOff>
      <xdr:row>19</xdr:row>
      <xdr:rowOff>1014095</xdr:rowOff>
    </xdr:to>
    <xdr:pic>
      <xdr:nvPicPr>
        <xdr:cNvPr id="737" name="Picture 140" descr="3142418731510196992515"/>
        <xdr:cNvPicPr/>
      </xdr:nvPicPr>
      <xdr:blipFill>
        <a:blip r:embed="rId1"/>
        <a:stretch>
          <a:fillRect/>
        </a:stretch>
      </xdr:blipFill>
      <xdr:spPr>
        <a:xfrm>
          <a:off x="1602105" y="2092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38"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39"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40"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41"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42"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43"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44"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45"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46"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47"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48"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49"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50"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51"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52"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53"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54"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55"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56"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57"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58"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59"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60"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61"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62"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63"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64"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65"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66"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67"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68"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69"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70"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71"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72"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73"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74"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75"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76"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77"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78"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79"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80"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781"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82"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83"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84"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85"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786"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87"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788"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89"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90"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91"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792"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793" name="Picture 140" descr="3142418731510196992515"/>
        <xdr:cNvPicPr/>
      </xdr:nvPicPr>
      <xdr:blipFill>
        <a:blip r:embed="rId1"/>
        <a:stretch>
          <a:fillRect/>
        </a:stretch>
      </xdr:blipFill>
      <xdr:spPr>
        <a:xfrm>
          <a:off x="1602105" y="221945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794" name="Picture 140" descr="3142418731510196992515"/>
        <xdr:cNvPicPr/>
      </xdr:nvPicPr>
      <xdr:blipFill>
        <a:blip r:embed="rId1"/>
        <a:stretch>
          <a:fillRect/>
        </a:stretch>
      </xdr:blipFill>
      <xdr:spPr>
        <a:xfrm>
          <a:off x="1602105" y="221945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795"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796"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797"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798"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799"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800" name="Picture 140" descr="3142418731510196992515"/>
        <xdr:cNvPicPr/>
      </xdr:nvPicPr>
      <xdr:blipFill>
        <a:blip r:embed="rId1"/>
        <a:stretch>
          <a:fillRect/>
        </a:stretch>
      </xdr:blipFill>
      <xdr:spPr>
        <a:xfrm>
          <a:off x="1602105" y="221945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801" name="Picture 140" descr="3142418731510196992515"/>
        <xdr:cNvPicPr/>
      </xdr:nvPicPr>
      <xdr:blipFill>
        <a:blip r:embed="rId1"/>
        <a:stretch>
          <a:fillRect/>
        </a:stretch>
      </xdr:blipFill>
      <xdr:spPr>
        <a:xfrm>
          <a:off x="1602105" y="221945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2"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3"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4"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5"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6"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807" name="Picture 140" descr="3142418731510196992515"/>
        <xdr:cNvPicPr/>
      </xdr:nvPicPr>
      <xdr:blipFill>
        <a:blip r:embed="rId1"/>
        <a:stretch>
          <a:fillRect/>
        </a:stretch>
      </xdr:blipFill>
      <xdr:spPr>
        <a:xfrm>
          <a:off x="1602105" y="221945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808" name="Picture 140" descr="3142418731510196992515"/>
        <xdr:cNvPicPr/>
      </xdr:nvPicPr>
      <xdr:blipFill>
        <a:blip r:embed="rId1"/>
        <a:stretch>
          <a:fillRect/>
        </a:stretch>
      </xdr:blipFill>
      <xdr:spPr>
        <a:xfrm>
          <a:off x="1602105" y="221945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09"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0"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1"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2"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3"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855980</xdr:colOff>
      <xdr:row>20</xdr:row>
      <xdr:rowOff>1014095</xdr:rowOff>
    </xdr:to>
    <xdr:pic>
      <xdr:nvPicPr>
        <xdr:cNvPr id="814" name="Picture 140" descr="3142418731510196992515"/>
        <xdr:cNvPicPr/>
      </xdr:nvPicPr>
      <xdr:blipFill>
        <a:blip r:embed="rId1"/>
        <a:stretch>
          <a:fillRect/>
        </a:stretch>
      </xdr:blipFill>
      <xdr:spPr>
        <a:xfrm>
          <a:off x="1602105" y="22194520"/>
          <a:ext cx="196342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5"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6"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7"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659765</xdr:colOff>
      <xdr:row>20</xdr:row>
      <xdr:rowOff>1014095</xdr:rowOff>
    </xdr:to>
    <xdr:pic>
      <xdr:nvPicPr>
        <xdr:cNvPr id="818" name="Picture 140" descr="3142418731510196992515"/>
        <xdr:cNvPicPr/>
      </xdr:nvPicPr>
      <xdr:blipFill>
        <a:blip r:embed="rId1"/>
        <a:stretch>
          <a:fillRect/>
        </a:stretch>
      </xdr:blipFill>
      <xdr:spPr>
        <a:xfrm>
          <a:off x="1602105" y="22194520"/>
          <a:ext cx="1767205" cy="1014095"/>
        </a:xfrm>
        <a:prstGeom prst="rect">
          <a:avLst/>
        </a:prstGeom>
        <a:noFill/>
        <a:ln w="9525">
          <a:noFill/>
        </a:ln>
      </xdr:spPr>
    </xdr:pic>
    <xdr:clientData/>
  </xdr:twoCellAnchor>
  <xdr:twoCellAnchor editAs="oneCell">
    <xdr:from>
      <xdr:col>4</xdr:col>
      <xdr:colOff>19050</xdr:colOff>
      <xdr:row>19</xdr:row>
      <xdr:rowOff>0</xdr:rowOff>
    </xdr:from>
    <xdr:to>
      <xdr:col>5</xdr:col>
      <xdr:colOff>663575</xdr:colOff>
      <xdr:row>19</xdr:row>
      <xdr:rowOff>1014095</xdr:rowOff>
    </xdr:to>
    <xdr:pic>
      <xdr:nvPicPr>
        <xdr:cNvPr id="819" name="Picture 140" descr="3142418731510196992515"/>
        <xdr:cNvPicPr/>
      </xdr:nvPicPr>
      <xdr:blipFill>
        <a:blip r:embed="rId1"/>
        <a:stretch>
          <a:fillRect/>
        </a:stretch>
      </xdr:blipFill>
      <xdr:spPr>
        <a:xfrm>
          <a:off x="2728595" y="2092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20"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21"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22"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23"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24"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25"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26"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27"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28"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29"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30"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31"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32"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33"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34"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35"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36"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37"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38"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39"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40"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41"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42"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43"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44"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45"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46"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47"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48"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49"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50"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51"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52"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53"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54"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55"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56"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57"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58"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59"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60"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61"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62"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843915</xdr:rowOff>
    </xdr:to>
    <xdr:pic>
      <xdr:nvPicPr>
        <xdr:cNvPr id="863" name="Picture 140" descr="3142418731510196992515"/>
        <xdr:cNvPicPr/>
      </xdr:nvPicPr>
      <xdr:blipFill>
        <a:blip r:embed="rId1"/>
        <a:stretch>
          <a:fillRect/>
        </a:stretch>
      </xdr:blipFill>
      <xdr:spPr>
        <a:xfrm>
          <a:off x="1602105" y="22194520"/>
          <a:ext cx="1525270"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64"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65"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66"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67"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843915</xdr:rowOff>
    </xdr:to>
    <xdr:pic>
      <xdr:nvPicPr>
        <xdr:cNvPr id="868" name="Picture 140" descr="3142418731510196992515"/>
        <xdr:cNvPicPr/>
      </xdr:nvPicPr>
      <xdr:blipFill>
        <a:blip r:embed="rId1"/>
        <a:stretch>
          <a:fillRect/>
        </a:stretch>
      </xdr:blipFill>
      <xdr:spPr>
        <a:xfrm>
          <a:off x="1602105" y="22194520"/>
          <a:ext cx="1329055" cy="84391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69"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417830</xdr:colOff>
      <xdr:row>20</xdr:row>
      <xdr:rowOff>1014095</xdr:rowOff>
    </xdr:to>
    <xdr:pic>
      <xdr:nvPicPr>
        <xdr:cNvPr id="870" name="Picture 140" descr="3142418731510196992515"/>
        <xdr:cNvPicPr/>
      </xdr:nvPicPr>
      <xdr:blipFill>
        <a:blip r:embed="rId1"/>
        <a:stretch>
          <a:fillRect/>
        </a:stretch>
      </xdr:blipFill>
      <xdr:spPr>
        <a:xfrm>
          <a:off x="1602105" y="22194520"/>
          <a:ext cx="1525270"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71"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72"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73"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2</xdr:col>
      <xdr:colOff>438150</xdr:colOff>
      <xdr:row>20</xdr:row>
      <xdr:rowOff>0</xdr:rowOff>
    </xdr:from>
    <xdr:to>
      <xdr:col>4</xdr:col>
      <xdr:colOff>221615</xdr:colOff>
      <xdr:row>20</xdr:row>
      <xdr:rowOff>1014095</xdr:rowOff>
    </xdr:to>
    <xdr:pic>
      <xdr:nvPicPr>
        <xdr:cNvPr id="874" name="Picture 140" descr="3142418731510196992515"/>
        <xdr:cNvPicPr/>
      </xdr:nvPicPr>
      <xdr:blipFill>
        <a:blip r:embed="rId1"/>
        <a:stretch>
          <a:fillRect/>
        </a:stretch>
      </xdr:blipFill>
      <xdr:spPr>
        <a:xfrm>
          <a:off x="1602105" y="22194520"/>
          <a:ext cx="1329055" cy="1014095"/>
        </a:xfrm>
        <a:prstGeom prst="rect">
          <a:avLst/>
        </a:prstGeom>
        <a:noFill/>
        <a:ln w="9525">
          <a:noFill/>
        </a:ln>
      </xdr:spPr>
    </xdr:pic>
    <xdr:clientData/>
  </xdr:twoCellAnchor>
  <xdr:twoCellAnchor editAs="oneCell">
    <xdr:from>
      <xdr:col>1</xdr:col>
      <xdr:colOff>467360</xdr:colOff>
      <xdr:row>26</xdr:row>
      <xdr:rowOff>0</xdr:rowOff>
    </xdr:from>
    <xdr:to>
      <xdr:col>1</xdr:col>
      <xdr:colOff>678180</xdr:colOff>
      <xdr:row>26</xdr:row>
      <xdr:rowOff>843915</xdr:rowOff>
    </xdr:to>
    <xdr:pic>
      <xdr:nvPicPr>
        <xdr:cNvPr id="876" name="Picture 140" descr="3142418731510196992515"/>
        <xdr:cNvPicPr/>
      </xdr:nvPicPr>
      <xdr:blipFill>
        <a:blip r:embed="rId1"/>
        <a:stretch>
          <a:fillRect/>
        </a:stretch>
      </xdr:blipFill>
      <xdr:spPr>
        <a:xfrm>
          <a:off x="905510" y="30411420"/>
          <a:ext cx="210820" cy="843915"/>
        </a:xfrm>
        <a:prstGeom prst="rect">
          <a:avLst/>
        </a:prstGeom>
        <a:noFill/>
        <a:ln w="9525">
          <a:noFill/>
        </a:ln>
      </xdr:spPr>
    </xdr:pic>
    <xdr:clientData/>
  </xdr:twoCellAnchor>
  <xdr:twoCellAnchor editAs="oneCell">
    <xdr:from>
      <xdr:col>1</xdr:col>
      <xdr:colOff>467360</xdr:colOff>
      <xdr:row>26</xdr:row>
      <xdr:rowOff>0</xdr:rowOff>
    </xdr:from>
    <xdr:to>
      <xdr:col>1</xdr:col>
      <xdr:colOff>678180</xdr:colOff>
      <xdr:row>26</xdr:row>
      <xdr:rowOff>843915</xdr:rowOff>
    </xdr:to>
    <xdr:pic>
      <xdr:nvPicPr>
        <xdr:cNvPr id="877" name="Picture 140" descr="3142418731510196992515"/>
        <xdr:cNvPicPr/>
      </xdr:nvPicPr>
      <xdr:blipFill>
        <a:blip r:embed="rId1"/>
        <a:stretch>
          <a:fillRect/>
        </a:stretch>
      </xdr:blipFill>
      <xdr:spPr>
        <a:xfrm>
          <a:off x="905510" y="30411420"/>
          <a:ext cx="210820" cy="84391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843915</xdr:rowOff>
    </xdr:to>
    <xdr:pic>
      <xdr:nvPicPr>
        <xdr:cNvPr id="878" name="Picture 140" descr="3142418731510196992515"/>
        <xdr:cNvPicPr/>
      </xdr:nvPicPr>
      <xdr:blipFill>
        <a:blip r:embed="rId1"/>
        <a:stretch>
          <a:fillRect/>
        </a:stretch>
      </xdr:blipFill>
      <xdr:spPr>
        <a:xfrm>
          <a:off x="905510" y="30411420"/>
          <a:ext cx="14605" cy="84391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843915</xdr:rowOff>
    </xdr:to>
    <xdr:pic>
      <xdr:nvPicPr>
        <xdr:cNvPr id="879" name="Picture 140" descr="3142418731510196992515"/>
        <xdr:cNvPicPr/>
      </xdr:nvPicPr>
      <xdr:blipFill>
        <a:blip r:embed="rId1"/>
        <a:stretch>
          <a:fillRect/>
        </a:stretch>
      </xdr:blipFill>
      <xdr:spPr>
        <a:xfrm>
          <a:off x="905510" y="30411420"/>
          <a:ext cx="14605" cy="84391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843915</xdr:rowOff>
    </xdr:to>
    <xdr:pic>
      <xdr:nvPicPr>
        <xdr:cNvPr id="880" name="Picture 140" descr="3142418731510196992515"/>
        <xdr:cNvPicPr/>
      </xdr:nvPicPr>
      <xdr:blipFill>
        <a:blip r:embed="rId1"/>
        <a:stretch>
          <a:fillRect/>
        </a:stretch>
      </xdr:blipFill>
      <xdr:spPr>
        <a:xfrm>
          <a:off x="905510" y="30411420"/>
          <a:ext cx="14605" cy="84391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843915</xdr:rowOff>
    </xdr:to>
    <xdr:pic>
      <xdr:nvPicPr>
        <xdr:cNvPr id="881" name="Picture 140" descr="3142418731510196992515"/>
        <xdr:cNvPicPr/>
      </xdr:nvPicPr>
      <xdr:blipFill>
        <a:blip r:embed="rId1"/>
        <a:stretch>
          <a:fillRect/>
        </a:stretch>
      </xdr:blipFill>
      <xdr:spPr>
        <a:xfrm>
          <a:off x="905510" y="30411420"/>
          <a:ext cx="14605" cy="84391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843915</xdr:rowOff>
    </xdr:to>
    <xdr:pic>
      <xdr:nvPicPr>
        <xdr:cNvPr id="882" name="Picture 140" descr="3142418731510196992515"/>
        <xdr:cNvPicPr/>
      </xdr:nvPicPr>
      <xdr:blipFill>
        <a:blip r:embed="rId1"/>
        <a:stretch>
          <a:fillRect/>
        </a:stretch>
      </xdr:blipFill>
      <xdr:spPr>
        <a:xfrm>
          <a:off x="905510" y="30411420"/>
          <a:ext cx="14605" cy="843915"/>
        </a:xfrm>
        <a:prstGeom prst="rect">
          <a:avLst/>
        </a:prstGeom>
        <a:noFill/>
        <a:ln w="9525">
          <a:noFill/>
        </a:ln>
      </xdr:spPr>
    </xdr:pic>
    <xdr:clientData/>
  </xdr:twoCellAnchor>
  <xdr:twoCellAnchor editAs="oneCell">
    <xdr:from>
      <xdr:col>1</xdr:col>
      <xdr:colOff>467360</xdr:colOff>
      <xdr:row>26</xdr:row>
      <xdr:rowOff>0</xdr:rowOff>
    </xdr:from>
    <xdr:to>
      <xdr:col>1</xdr:col>
      <xdr:colOff>678180</xdr:colOff>
      <xdr:row>26</xdr:row>
      <xdr:rowOff>1014095</xdr:rowOff>
    </xdr:to>
    <xdr:pic>
      <xdr:nvPicPr>
        <xdr:cNvPr id="883" name="Picture 140" descr="3142418731510196992515"/>
        <xdr:cNvPicPr/>
      </xdr:nvPicPr>
      <xdr:blipFill>
        <a:blip r:embed="rId1"/>
        <a:stretch>
          <a:fillRect/>
        </a:stretch>
      </xdr:blipFill>
      <xdr:spPr>
        <a:xfrm>
          <a:off x="905510" y="30411420"/>
          <a:ext cx="210820" cy="1014095"/>
        </a:xfrm>
        <a:prstGeom prst="rect">
          <a:avLst/>
        </a:prstGeom>
        <a:noFill/>
        <a:ln w="9525">
          <a:noFill/>
        </a:ln>
      </xdr:spPr>
    </xdr:pic>
    <xdr:clientData/>
  </xdr:twoCellAnchor>
  <xdr:twoCellAnchor editAs="oneCell">
    <xdr:from>
      <xdr:col>1</xdr:col>
      <xdr:colOff>467360</xdr:colOff>
      <xdr:row>26</xdr:row>
      <xdr:rowOff>0</xdr:rowOff>
    </xdr:from>
    <xdr:to>
      <xdr:col>1</xdr:col>
      <xdr:colOff>678180</xdr:colOff>
      <xdr:row>26</xdr:row>
      <xdr:rowOff>1014095</xdr:rowOff>
    </xdr:to>
    <xdr:pic>
      <xdr:nvPicPr>
        <xdr:cNvPr id="884" name="Picture 140" descr="3142418731510196992515"/>
        <xdr:cNvPicPr/>
      </xdr:nvPicPr>
      <xdr:blipFill>
        <a:blip r:embed="rId1"/>
        <a:stretch>
          <a:fillRect/>
        </a:stretch>
      </xdr:blipFill>
      <xdr:spPr>
        <a:xfrm>
          <a:off x="905510" y="30411420"/>
          <a:ext cx="210820" cy="101409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1014095</xdr:rowOff>
    </xdr:to>
    <xdr:pic>
      <xdr:nvPicPr>
        <xdr:cNvPr id="885" name="Picture 140" descr="3142418731510196992515"/>
        <xdr:cNvPicPr/>
      </xdr:nvPicPr>
      <xdr:blipFill>
        <a:blip r:embed="rId1"/>
        <a:stretch>
          <a:fillRect/>
        </a:stretch>
      </xdr:blipFill>
      <xdr:spPr>
        <a:xfrm>
          <a:off x="905510" y="30411420"/>
          <a:ext cx="14605" cy="101409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1014095</xdr:rowOff>
    </xdr:to>
    <xdr:pic>
      <xdr:nvPicPr>
        <xdr:cNvPr id="886" name="Picture 140" descr="3142418731510196992515"/>
        <xdr:cNvPicPr/>
      </xdr:nvPicPr>
      <xdr:blipFill>
        <a:blip r:embed="rId1"/>
        <a:stretch>
          <a:fillRect/>
        </a:stretch>
      </xdr:blipFill>
      <xdr:spPr>
        <a:xfrm>
          <a:off x="905510" y="30411420"/>
          <a:ext cx="14605" cy="101409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1014095</xdr:rowOff>
    </xdr:to>
    <xdr:pic>
      <xdr:nvPicPr>
        <xdr:cNvPr id="887" name="Picture 140" descr="3142418731510196992515"/>
        <xdr:cNvPicPr/>
      </xdr:nvPicPr>
      <xdr:blipFill>
        <a:blip r:embed="rId1"/>
        <a:stretch>
          <a:fillRect/>
        </a:stretch>
      </xdr:blipFill>
      <xdr:spPr>
        <a:xfrm>
          <a:off x="905510" y="30411420"/>
          <a:ext cx="14605" cy="101409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1014095</xdr:rowOff>
    </xdr:to>
    <xdr:pic>
      <xdr:nvPicPr>
        <xdr:cNvPr id="888" name="Picture 140" descr="3142418731510196992515"/>
        <xdr:cNvPicPr/>
      </xdr:nvPicPr>
      <xdr:blipFill>
        <a:blip r:embed="rId1"/>
        <a:stretch>
          <a:fillRect/>
        </a:stretch>
      </xdr:blipFill>
      <xdr:spPr>
        <a:xfrm>
          <a:off x="905510" y="30411420"/>
          <a:ext cx="14605" cy="101409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1014095</xdr:rowOff>
    </xdr:to>
    <xdr:pic>
      <xdr:nvPicPr>
        <xdr:cNvPr id="889" name="Picture 140" descr="3142418731510196992515"/>
        <xdr:cNvPicPr/>
      </xdr:nvPicPr>
      <xdr:blipFill>
        <a:blip r:embed="rId1"/>
        <a:stretch>
          <a:fillRect/>
        </a:stretch>
      </xdr:blipFill>
      <xdr:spPr>
        <a:xfrm>
          <a:off x="905510" y="30411420"/>
          <a:ext cx="14605" cy="1014095"/>
        </a:xfrm>
        <a:prstGeom prst="rect">
          <a:avLst/>
        </a:prstGeom>
        <a:noFill/>
        <a:ln w="9525">
          <a:noFill/>
        </a:ln>
      </xdr:spPr>
    </xdr:pic>
    <xdr:clientData/>
  </xdr:twoCellAnchor>
  <xdr:twoCellAnchor editAs="oneCell">
    <xdr:from>
      <xdr:col>1</xdr:col>
      <xdr:colOff>467360</xdr:colOff>
      <xdr:row>26</xdr:row>
      <xdr:rowOff>0</xdr:rowOff>
    </xdr:from>
    <xdr:to>
      <xdr:col>1</xdr:col>
      <xdr:colOff>678180</xdr:colOff>
      <xdr:row>26</xdr:row>
      <xdr:rowOff>843915</xdr:rowOff>
    </xdr:to>
    <xdr:pic>
      <xdr:nvPicPr>
        <xdr:cNvPr id="890" name="Picture 140" descr="3142418731510196992515"/>
        <xdr:cNvPicPr/>
      </xdr:nvPicPr>
      <xdr:blipFill>
        <a:blip r:embed="rId1"/>
        <a:stretch>
          <a:fillRect/>
        </a:stretch>
      </xdr:blipFill>
      <xdr:spPr>
        <a:xfrm>
          <a:off x="905510" y="30411420"/>
          <a:ext cx="210820" cy="843915"/>
        </a:xfrm>
        <a:prstGeom prst="rect">
          <a:avLst/>
        </a:prstGeom>
        <a:noFill/>
        <a:ln w="9525">
          <a:noFill/>
        </a:ln>
      </xdr:spPr>
    </xdr:pic>
    <xdr:clientData/>
  </xdr:twoCellAnchor>
  <xdr:twoCellAnchor editAs="oneCell">
    <xdr:from>
      <xdr:col>1</xdr:col>
      <xdr:colOff>467360</xdr:colOff>
      <xdr:row>26</xdr:row>
      <xdr:rowOff>0</xdr:rowOff>
    </xdr:from>
    <xdr:to>
      <xdr:col>1</xdr:col>
      <xdr:colOff>678180</xdr:colOff>
      <xdr:row>26</xdr:row>
      <xdr:rowOff>843915</xdr:rowOff>
    </xdr:to>
    <xdr:pic>
      <xdr:nvPicPr>
        <xdr:cNvPr id="891" name="Picture 140" descr="3142418731510196992515"/>
        <xdr:cNvPicPr/>
      </xdr:nvPicPr>
      <xdr:blipFill>
        <a:blip r:embed="rId1"/>
        <a:stretch>
          <a:fillRect/>
        </a:stretch>
      </xdr:blipFill>
      <xdr:spPr>
        <a:xfrm>
          <a:off x="905510" y="30411420"/>
          <a:ext cx="210820" cy="84391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843915</xdr:rowOff>
    </xdr:to>
    <xdr:pic>
      <xdr:nvPicPr>
        <xdr:cNvPr id="892" name="Picture 140" descr="3142418731510196992515"/>
        <xdr:cNvPicPr/>
      </xdr:nvPicPr>
      <xdr:blipFill>
        <a:blip r:embed="rId1"/>
        <a:stretch>
          <a:fillRect/>
        </a:stretch>
      </xdr:blipFill>
      <xdr:spPr>
        <a:xfrm>
          <a:off x="905510" y="30411420"/>
          <a:ext cx="14605" cy="84391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843915</xdr:rowOff>
    </xdr:to>
    <xdr:pic>
      <xdr:nvPicPr>
        <xdr:cNvPr id="893" name="Picture 140" descr="3142418731510196992515"/>
        <xdr:cNvPicPr/>
      </xdr:nvPicPr>
      <xdr:blipFill>
        <a:blip r:embed="rId1"/>
        <a:stretch>
          <a:fillRect/>
        </a:stretch>
      </xdr:blipFill>
      <xdr:spPr>
        <a:xfrm>
          <a:off x="905510" y="30411420"/>
          <a:ext cx="14605" cy="84391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843915</xdr:rowOff>
    </xdr:to>
    <xdr:pic>
      <xdr:nvPicPr>
        <xdr:cNvPr id="894" name="Picture 140" descr="3142418731510196992515"/>
        <xdr:cNvPicPr/>
      </xdr:nvPicPr>
      <xdr:blipFill>
        <a:blip r:embed="rId1"/>
        <a:stretch>
          <a:fillRect/>
        </a:stretch>
      </xdr:blipFill>
      <xdr:spPr>
        <a:xfrm>
          <a:off x="905510" y="30411420"/>
          <a:ext cx="14605" cy="84391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843915</xdr:rowOff>
    </xdr:to>
    <xdr:pic>
      <xdr:nvPicPr>
        <xdr:cNvPr id="895" name="Picture 140" descr="3142418731510196992515"/>
        <xdr:cNvPicPr/>
      </xdr:nvPicPr>
      <xdr:blipFill>
        <a:blip r:embed="rId1"/>
        <a:stretch>
          <a:fillRect/>
        </a:stretch>
      </xdr:blipFill>
      <xdr:spPr>
        <a:xfrm>
          <a:off x="905510" y="30411420"/>
          <a:ext cx="14605" cy="84391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843915</xdr:rowOff>
    </xdr:to>
    <xdr:pic>
      <xdr:nvPicPr>
        <xdr:cNvPr id="896" name="Picture 140" descr="3142418731510196992515"/>
        <xdr:cNvPicPr/>
      </xdr:nvPicPr>
      <xdr:blipFill>
        <a:blip r:embed="rId1"/>
        <a:stretch>
          <a:fillRect/>
        </a:stretch>
      </xdr:blipFill>
      <xdr:spPr>
        <a:xfrm>
          <a:off x="905510" y="30411420"/>
          <a:ext cx="14605" cy="843915"/>
        </a:xfrm>
        <a:prstGeom prst="rect">
          <a:avLst/>
        </a:prstGeom>
        <a:noFill/>
        <a:ln w="9525">
          <a:noFill/>
        </a:ln>
      </xdr:spPr>
    </xdr:pic>
    <xdr:clientData/>
  </xdr:twoCellAnchor>
  <xdr:twoCellAnchor editAs="oneCell">
    <xdr:from>
      <xdr:col>1</xdr:col>
      <xdr:colOff>467360</xdr:colOff>
      <xdr:row>26</xdr:row>
      <xdr:rowOff>0</xdr:rowOff>
    </xdr:from>
    <xdr:to>
      <xdr:col>1</xdr:col>
      <xdr:colOff>678180</xdr:colOff>
      <xdr:row>26</xdr:row>
      <xdr:rowOff>1014095</xdr:rowOff>
    </xdr:to>
    <xdr:pic>
      <xdr:nvPicPr>
        <xdr:cNvPr id="897" name="Picture 140" descr="3142418731510196992515"/>
        <xdr:cNvPicPr/>
      </xdr:nvPicPr>
      <xdr:blipFill>
        <a:blip r:embed="rId1"/>
        <a:stretch>
          <a:fillRect/>
        </a:stretch>
      </xdr:blipFill>
      <xdr:spPr>
        <a:xfrm>
          <a:off x="905510" y="30411420"/>
          <a:ext cx="210820" cy="1014095"/>
        </a:xfrm>
        <a:prstGeom prst="rect">
          <a:avLst/>
        </a:prstGeom>
        <a:noFill/>
        <a:ln w="9525">
          <a:noFill/>
        </a:ln>
      </xdr:spPr>
    </xdr:pic>
    <xdr:clientData/>
  </xdr:twoCellAnchor>
  <xdr:twoCellAnchor editAs="oneCell">
    <xdr:from>
      <xdr:col>1</xdr:col>
      <xdr:colOff>457835</xdr:colOff>
      <xdr:row>26</xdr:row>
      <xdr:rowOff>0</xdr:rowOff>
    </xdr:from>
    <xdr:to>
      <xdr:col>1</xdr:col>
      <xdr:colOff>668655</xdr:colOff>
      <xdr:row>26</xdr:row>
      <xdr:rowOff>1014095</xdr:rowOff>
    </xdr:to>
    <xdr:pic>
      <xdr:nvPicPr>
        <xdr:cNvPr id="898" name="Picture 140" descr="3142418731510196992515"/>
        <xdr:cNvPicPr/>
      </xdr:nvPicPr>
      <xdr:blipFill>
        <a:blip r:embed="rId1"/>
        <a:stretch>
          <a:fillRect/>
        </a:stretch>
      </xdr:blipFill>
      <xdr:spPr>
        <a:xfrm>
          <a:off x="895985" y="30411420"/>
          <a:ext cx="210820" cy="101409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1014095</xdr:rowOff>
    </xdr:to>
    <xdr:pic>
      <xdr:nvPicPr>
        <xdr:cNvPr id="899" name="Picture 140" descr="3142418731510196992515"/>
        <xdr:cNvPicPr/>
      </xdr:nvPicPr>
      <xdr:blipFill>
        <a:blip r:embed="rId1"/>
        <a:stretch>
          <a:fillRect/>
        </a:stretch>
      </xdr:blipFill>
      <xdr:spPr>
        <a:xfrm>
          <a:off x="905510" y="30411420"/>
          <a:ext cx="14605" cy="101409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1014095</xdr:rowOff>
    </xdr:to>
    <xdr:pic>
      <xdr:nvPicPr>
        <xdr:cNvPr id="900" name="Picture 140" descr="3142418731510196992515"/>
        <xdr:cNvPicPr/>
      </xdr:nvPicPr>
      <xdr:blipFill>
        <a:blip r:embed="rId1"/>
        <a:stretch>
          <a:fillRect/>
        </a:stretch>
      </xdr:blipFill>
      <xdr:spPr>
        <a:xfrm>
          <a:off x="905510" y="30411420"/>
          <a:ext cx="14605" cy="101409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1014095</xdr:rowOff>
    </xdr:to>
    <xdr:pic>
      <xdr:nvPicPr>
        <xdr:cNvPr id="901" name="Picture 140" descr="3142418731510196992515"/>
        <xdr:cNvPicPr/>
      </xdr:nvPicPr>
      <xdr:blipFill>
        <a:blip r:embed="rId1"/>
        <a:stretch>
          <a:fillRect/>
        </a:stretch>
      </xdr:blipFill>
      <xdr:spPr>
        <a:xfrm>
          <a:off x="905510" y="30411420"/>
          <a:ext cx="14605" cy="101409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1014095</xdr:rowOff>
    </xdr:to>
    <xdr:pic>
      <xdr:nvPicPr>
        <xdr:cNvPr id="902" name="Picture 140" descr="3142418731510196992515"/>
        <xdr:cNvPicPr/>
      </xdr:nvPicPr>
      <xdr:blipFill>
        <a:blip r:embed="rId1"/>
        <a:stretch>
          <a:fillRect/>
        </a:stretch>
      </xdr:blipFill>
      <xdr:spPr>
        <a:xfrm>
          <a:off x="905510" y="30411420"/>
          <a:ext cx="14605" cy="1014095"/>
        </a:xfrm>
        <a:prstGeom prst="rect">
          <a:avLst/>
        </a:prstGeom>
        <a:noFill/>
        <a:ln w="9525">
          <a:noFill/>
        </a:ln>
      </xdr:spPr>
    </xdr:pic>
    <xdr:clientData/>
  </xdr:twoCellAnchor>
  <xdr:twoCellAnchor editAs="oneCell">
    <xdr:from>
      <xdr:col>1</xdr:col>
      <xdr:colOff>467360</xdr:colOff>
      <xdr:row>26</xdr:row>
      <xdr:rowOff>0</xdr:rowOff>
    </xdr:from>
    <xdr:to>
      <xdr:col>1</xdr:col>
      <xdr:colOff>481965</xdr:colOff>
      <xdr:row>26</xdr:row>
      <xdr:rowOff>1014095</xdr:rowOff>
    </xdr:to>
    <xdr:pic>
      <xdr:nvPicPr>
        <xdr:cNvPr id="903" name="Picture 140" descr="3142418731510196992515"/>
        <xdr:cNvPicPr/>
      </xdr:nvPicPr>
      <xdr:blipFill>
        <a:blip r:embed="rId1"/>
        <a:stretch>
          <a:fillRect/>
        </a:stretch>
      </xdr:blipFill>
      <xdr:spPr>
        <a:xfrm>
          <a:off x="905510" y="30411420"/>
          <a:ext cx="14605" cy="1014095"/>
        </a:xfrm>
        <a:prstGeom prst="rect">
          <a:avLst/>
        </a:prstGeom>
        <a:noFill/>
        <a:ln w="9525">
          <a:noFill/>
        </a:ln>
      </xdr:spPr>
    </xdr:pic>
    <xdr:clientData/>
  </xdr:twoCellAnchor>
  <xdr:twoCellAnchor editAs="oneCell">
    <xdr:from>
      <xdr:col>0</xdr:col>
      <xdr:colOff>428625</xdr:colOff>
      <xdr:row>26</xdr:row>
      <xdr:rowOff>0</xdr:rowOff>
    </xdr:from>
    <xdr:to>
      <xdr:col>1</xdr:col>
      <xdr:colOff>201295</xdr:colOff>
      <xdr:row>26</xdr:row>
      <xdr:rowOff>1014095</xdr:rowOff>
    </xdr:to>
    <xdr:pic>
      <xdr:nvPicPr>
        <xdr:cNvPr id="904" name="Picture 140" descr="3142418731510196992515"/>
        <xdr:cNvPicPr/>
      </xdr:nvPicPr>
      <xdr:blipFill>
        <a:blip r:embed="rId1"/>
        <a:stretch>
          <a:fillRect/>
        </a:stretch>
      </xdr:blipFill>
      <xdr:spPr>
        <a:xfrm>
          <a:off x="428625" y="30411420"/>
          <a:ext cx="210820" cy="1014095"/>
        </a:xfrm>
        <a:prstGeom prst="rect">
          <a:avLst/>
        </a:prstGeom>
        <a:noFill/>
        <a:ln w="9525">
          <a:noFill/>
        </a:ln>
      </xdr:spPr>
    </xdr:pic>
    <xdr:clientData/>
  </xdr:twoCellAnchor>
  <xdr:twoCellAnchor editAs="oneCell">
    <xdr:from>
      <xdr:col>0</xdr:col>
      <xdr:colOff>428625</xdr:colOff>
      <xdr:row>26</xdr:row>
      <xdr:rowOff>0</xdr:rowOff>
    </xdr:from>
    <xdr:to>
      <xdr:col>1</xdr:col>
      <xdr:colOff>201295</xdr:colOff>
      <xdr:row>26</xdr:row>
      <xdr:rowOff>1014095</xdr:rowOff>
    </xdr:to>
    <xdr:pic>
      <xdr:nvPicPr>
        <xdr:cNvPr id="905" name="Picture 140" descr="3142418731510196992515"/>
        <xdr:cNvPicPr/>
      </xdr:nvPicPr>
      <xdr:blipFill>
        <a:blip r:embed="rId1"/>
        <a:stretch>
          <a:fillRect/>
        </a:stretch>
      </xdr:blipFill>
      <xdr:spPr>
        <a:xfrm>
          <a:off x="428625" y="30411420"/>
          <a:ext cx="210820" cy="1014095"/>
        </a:xfrm>
        <a:prstGeom prst="rect">
          <a:avLst/>
        </a:prstGeom>
        <a:noFill/>
        <a:ln w="9525">
          <a:noFill/>
        </a:ln>
      </xdr:spPr>
    </xdr:pic>
    <xdr:clientData/>
  </xdr:twoCellAnchor>
  <xdr:twoCellAnchor editAs="oneCell">
    <xdr:from>
      <xdr:col>0</xdr:col>
      <xdr:colOff>428625</xdr:colOff>
      <xdr:row>26</xdr:row>
      <xdr:rowOff>0</xdr:rowOff>
    </xdr:from>
    <xdr:to>
      <xdr:col>1</xdr:col>
      <xdr:colOff>5080</xdr:colOff>
      <xdr:row>26</xdr:row>
      <xdr:rowOff>1014095</xdr:rowOff>
    </xdr:to>
    <xdr:pic>
      <xdr:nvPicPr>
        <xdr:cNvPr id="906" name="Picture 140" descr="3142418731510196992515"/>
        <xdr:cNvPicPr/>
      </xdr:nvPicPr>
      <xdr:blipFill>
        <a:blip r:embed="rId1"/>
        <a:stretch>
          <a:fillRect/>
        </a:stretch>
      </xdr:blipFill>
      <xdr:spPr>
        <a:xfrm>
          <a:off x="428625" y="30411420"/>
          <a:ext cx="14605" cy="1014095"/>
        </a:xfrm>
        <a:prstGeom prst="rect">
          <a:avLst/>
        </a:prstGeom>
        <a:noFill/>
        <a:ln w="9525">
          <a:noFill/>
        </a:ln>
      </xdr:spPr>
    </xdr:pic>
    <xdr:clientData/>
  </xdr:twoCellAnchor>
  <xdr:twoCellAnchor editAs="oneCell">
    <xdr:from>
      <xdr:col>0</xdr:col>
      <xdr:colOff>428625</xdr:colOff>
      <xdr:row>26</xdr:row>
      <xdr:rowOff>0</xdr:rowOff>
    </xdr:from>
    <xdr:to>
      <xdr:col>1</xdr:col>
      <xdr:colOff>5080</xdr:colOff>
      <xdr:row>26</xdr:row>
      <xdr:rowOff>1014095</xdr:rowOff>
    </xdr:to>
    <xdr:pic>
      <xdr:nvPicPr>
        <xdr:cNvPr id="907" name="Picture 140" descr="3142418731510196992515"/>
        <xdr:cNvPicPr/>
      </xdr:nvPicPr>
      <xdr:blipFill>
        <a:blip r:embed="rId1"/>
        <a:stretch>
          <a:fillRect/>
        </a:stretch>
      </xdr:blipFill>
      <xdr:spPr>
        <a:xfrm>
          <a:off x="428625" y="30411420"/>
          <a:ext cx="14605" cy="1014095"/>
        </a:xfrm>
        <a:prstGeom prst="rect">
          <a:avLst/>
        </a:prstGeom>
        <a:noFill/>
        <a:ln w="9525">
          <a:noFill/>
        </a:ln>
      </xdr:spPr>
    </xdr:pic>
    <xdr:clientData/>
  </xdr:twoCellAnchor>
  <xdr:twoCellAnchor editAs="oneCell">
    <xdr:from>
      <xdr:col>0</xdr:col>
      <xdr:colOff>428625</xdr:colOff>
      <xdr:row>26</xdr:row>
      <xdr:rowOff>0</xdr:rowOff>
    </xdr:from>
    <xdr:to>
      <xdr:col>1</xdr:col>
      <xdr:colOff>5080</xdr:colOff>
      <xdr:row>26</xdr:row>
      <xdr:rowOff>1014095</xdr:rowOff>
    </xdr:to>
    <xdr:pic>
      <xdr:nvPicPr>
        <xdr:cNvPr id="908" name="Picture 140" descr="3142418731510196992515"/>
        <xdr:cNvPicPr/>
      </xdr:nvPicPr>
      <xdr:blipFill>
        <a:blip r:embed="rId1"/>
        <a:stretch>
          <a:fillRect/>
        </a:stretch>
      </xdr:blipFill>
      <xdr:spPr>
        <a:xfrm>
          <a:off x="428625" y="30411420"/>
          <a:ext cx="14605" cy="1014095"/>
        </a:xfrm>
        <a:prstGeom prst="rect">
          <a:avLst/>
        </a:prstGeom>
        <a:noFill/>
        <a:ln w="9525">
          <a:noFill/>
        </a:ln>
      </xdr:spPr>
    </xdr:pic>
    <xdr:clientData/>
  </xdr:twoCellAnchor>
  <xdr:twoCellAnchor editAs="oneCell">
    <xdr:from>
      <xdr:col>0</xdr:col>
      <xdr:colOff>428625</xdr:colOff>
      <xdr:row>26</xdr:row>
      <xdr:rowOff>0</xdr:rowOff>
    </xdr:from>
    <xdr:to>
      <xdr:col>1</xdr:col>
      <xdr:colOff>5080</xdr:colOff>
      <xdr:row>26</xdr:row>
      <xdr:rowOff>1014095</xdr:rowOff>
    </xdr:to>
    <xdr:pic>
      <xdr:nvPicPr>
        <xdr:cNvPr id="909" name="Picture 140" descr="3142418731510196992515"/>
        <xdr:cNvPicPr/>
      </xdr:nvPicPr>
      <xdr:blipFill>
        <a:blip r:embed="rId1"/>
        <a:stretch>
          <a:fillRect/>
        </a:stretch>
      </xdr:blipFill>
      <xdr:spPr>
        <a:xfrm>
          <a:off x="428625" y="30411420"/>
          <a:ext cx="14605" cy="1014095"/>
        </a:xfrm>
        <a:prstGeom prst="rect">
          <a:avLst/>
        </a:prstGeom>
        <a:noFill/>
        <a:ln w="9525">
          <a:noFill/>
        </a:ln>
      </xdr:spPr>
    </xdr:pic>
    <xdr:clientData/>
  </xdr:twoCellAnchor>
  <xdr:twoCellAnchor editAs="oneCell">
    <xdr:from>
      <xdr:col>0</xdr:col>
      <xdr:colOff>428625</xdr:colOff>
      <xdr:row>26</xdr:row>
      <xdr:rowOff>0</xdr:rowOff>
    </xdr:from>
    <xdr:to>
      <xdr:col>1</xdr:col>
      <xdr:colOff>5080</xdr:colOff>
      <xdr:row>26</xdr:row>
      <xdr:rowOff>1014095</xdr:rowOff>
    </xdr:to>
    <xdr:pic>
      <xdr:nvPicPr>
        <xdr:cNvPr id="910" name="Picture 140" descr="3142418731510196992515"/>
        <xdr:cNvPicPr/>
      </xdr:nvPicPr>
      <xdr:blipFill>
        <a:blip r:embed="rId1"/>
        <a:stretch>
          <a:fillRect/>
        </a:stretch>
      </xdr:blipFill>
      <xdr:spPr>
        <a:xfrm>
          <a:off x="428625" y="30411420"/>
          <a:ext cx="14605" cy="1014095"/>
        </a:xfrm>
        <a:prstGeom prst="rect">
          <a:avLst/>
        </a:prstGeom>
        <a:noFill/>
        <a:ln w="9525">
          <a:noFill/>
        </a:ln>
      </xdr:spPr>
    </xdr:pic>
    <xdr:clientData/>
  </xdr:twoCellAnchor>
  <xdr:twoCellAnchor editAs="oneCell">
    <xdr:from>
      <xdr:col>0</xdr:col>
      <xdr:colOff>428625</xdr:colOff>
      <xdr:row>26</xdr:row>
      <xdr:rowOff>0</xdr:rowOff>
    </xdr:from>
    <xdr:to>
      <xdr:col>1</xdr:col>
      <xdr:colOff>201295</xdr:colOff>
      <xdr:row>26</xdr:row>
      <xdr:rowOff>1014095</xdr:rowOff>
    </xdr:to>
    <xdr:pic>
      <xdr:nvPicPr>
        <xdr:cNvPr id="911" name="Picture 140" descr="3142418731510196992515"/>
        <xdr:cNvPicPr/>
      </xdr:nvPicPr>
      <xdr:blipFill>
        <a:blip r:embed="rId1"/>
        <a:stretch>
          <a:fillRect/>
        </a:stretch>
      </xdr:blipFill>
      <xdr:spPr>
        <a:xfrm>
          <a:off x="428625" y="30411420"/>
          <a:ext cx="210820" cy="1014095"/>
        </a:xfrm>
        <a:prstGeom prst="rect">
          <a:avLst/>
        </a:prstGeom>
        <a:noFill/>
        <a:ln w="9525">
          <a:noFill/>
        </a:ln>
      </xdr:spPr>
    </xdr:pic>
    <xdr:clientData/>
  </xdr:twoCellAnchor>
  <xdr:twoCellAnchor editAs="oneCell">
    <xdr:from>
      <xdr:col>0</xdr:col>
      <xdr:colOff>428625</xdr:colOff>
      <xdr:row>26</xdr:row>
      <xdr:rowOff>0</xdr:rowOff>
    </xdr:from>
    <xdr:to>
      <xdr:col>1</xdr:col>
      <xdr:colOff>201295</xdr:colOff>
      <xdr:row>26</xdr:row>
      <xdr:rowOff>1014095</xdr:rowOff>
    </xdr:to>
    <xdr:pic>
      <xdr:nvPicPr>
        <xdr:cNvPr id="912" name="Picture 140" descr="3142418731510196992515"/>
        <xdr:cNvPicPr/>
      </xdr:nvPicPr>
      <xdr:blipFill>
        <a:blip r:embed="rId1"/>
        <a:stretch>
          <a:fillRect/>
        </a:stretch>
      </xdr:blipFill>
      <xdr:spPr>
        <a:xfrm>
          <a:off x="428625" y="30411420"/>
          <a:ext cx="210820" cy="1014095"/>
        </a:xfrm>
        <a:prstGeom prst="rect">
          <a:avLst/>
        </a:prstGeom>
        <a:noFill/>
        <a:ln w="9525">
          <a:noFill/>
        </a:ln>
      </xdr:spPr>
    </xdr:pic>
    <xdr:clientData/>
  </xdr:twoCellAnchor>
  <xdr:twoCellAnchor editAs="oneCell">
    <xdr:from>
      <xdr:col>0</xdr:col>
      <xdr:colOff>428625</xdr:colOff>
      <xdr:row>26</xdr:row>
      <xdr:rowOff>0</xdr:rowOff>
    </xdr:from>
    <xdr:to>
      <xdr:col>1</xdr:col>
      <xdr:colOff>5080</xdr:colOff>
      <xdr:row>26</xdr:row>
      <xdr:rowOff>1014095</xdr:rowOff>
    </xdr:to>
    <xdr:pic>
      <xdr:nvPicPr>
        <xdr:cNvPr id="913" name="Picture 140" descr="3142418731510196992515"/>
        <xdr:cNvPicPr/>
      </xdr:nvPicPr>
      <xdr:blipFill>
        <a:blip r:embed="rId1"/>
        <a:stretch>
          <a:fillRect/>
        </a:stretch>
      </xdr:blipFill>
      <xdr:spPr>
        <a:xfrm>
          <a:off x="428625" y="30411420"/>
          <a:ext cx="14605" cy="1014095"/>
        </a:xfrm>
        <a:prstGeom prst="rect">
          <a:avLst/>
        </a:prstGeom>
        <a:noFill/>
        <a:ln w="9525">
          <a:noFill/>
        </a:ln>
      </xdr:spPr>
    </xdr:pic>
    <xdr:clientData/>
  </xdr:twoCellAnchor>
  <xdr:twoCellAnchor editAs="oneCell">
    <xdr:from>
      <xdr:col>0</xdr:col>
      <xdr:colOff>428625</xdr:colOff>
      <xdr:row>26</xdr:row>
      <xdr:rowOff>0</xdr:rowOff>
    </xdr:from>
    <xdr:to>
      <xdr:col>1</xdr:col>
      <xdr:colOff>5080</xdr:colOff>
      <xdr:row>26</xdr:row>
      <xdr:rowOff>1014095</xdr:rowOff>
    </xdr:to>
    <xdr:pic>
      <xdr:nvPicPr>
        <xdr:cNvPr id="914" name="Picture 140" descr="3142418731510196992515"/>
        <xdr:cNvPicPr/>
      </xdr:nvPicPr>
      <xdr:blipFill>
        <a:blip r:embed="rId1"/>
        <a:stretch>
          <a:fillRect/>
        </a:stretch>
      </xdr:blipFill>
      <xdr:spPr>
        <a:xfrm>
          <a:off x="428625" y="30411420"/>
          <a:ext cx="14605" cy="1014095"/>
        </a:xfrm>
        <a:prstGeom prst="rect">
          <a:avLst/>
        </a:prstGeom>
        <a:noFill/>
        <a:ln w="9525">
          <a:noFill/>
        </a:ln>
      </xdr:spPr>
    </xdr:pic>
    <xdr:clientData/>
  </xdr:twoCellAnchor>
  <xdr:twoCellAnchor editAs="oneCell">
    <xdr:from>
      <xdr:col>0</xdr:col>
      <xdr:colOff>428625</xdr:colOff>
      <xdr:row>26</xdr:row>
      <xdr:rowOff>0</xdr:rowOff>
    </xdr:from>
    <xdr:to>
      <xdr:col>1</xdr:col>
      <xdr:colOff>5080</xdr:colOff>
      <xdr:row>26</xdr:row>
      <xdr:rowOff>1014095</xdr:rowOff>
    </xdr:to>
    <xdr:pic>
      <xdr:nvPicPr>
        <xdr:cNvPr id="915" name="Picture 140" descr="3142418731510196992515"/>
        <xdr:cNvPicPr/>
      </xdr:nvPicPr>
      <xdr:blipFill>
        <a:blip r:embed="rId1"/>
        <a:stretch>
          <a:fillRect/>
        </a:stretch>
      </xdr:blipFill>
      <xdr:spPr>
        <a:xfrm>
          <a:off x="428625" y="30411420"/>
          <a:ext cx="14605" cy="1014095"/>
        </a:xfrm>
        <a:prstGeom prst="rect">
          <a:avLst/>
        </a:prstGeom>
        <a:noFill/>
        <a:ln w="9525">
          <a:noFill/>
        </a:ln>
      </xdr:spPr>
    </xdr:pic>
    <xdr:clientData/>
  </xdr:twoCellAnchor>
  <xdr:twoCellAnchor editAs="oneCell">
    <xdr:from>
      <xdr:col>0</xdr:col>
      <xdr:colOff>428625</xdr:colOff>
      <xdr:row>26</xdr:row>
      <xdr:rowOff>0</xdr:rowOff>
    </xdr:from>
    <xdr:to>
      <xdr:col>1</xdr:col>
      <xdr:colOff>5080</xdr:colOff>
      <xdr:row>26</xdr:row>
      <xdr:rowOff>1014095</xdr:rowOff>
    </xdr:to>
    <xdr:pic>
      <xdr:nvPicPr>
        <xdr:cNvPr id="916" name="Picture 140" descr="3142418731510196992515"/>
        <xdr:cNvPicPr/>
      </xdr:nvPicPr>
      <xdr:blipFill>
        <a:blip r:embed="rId1"/>
        <a:stretch>
          <a:fillRect/>
        </a:stretch>
      </xdr:blipFill>
      <xdr:spPr>
        <a:xfrm>
          <a:off x="428625" y="30411420"/>
          <a:ext cx="14605" cy="1014095"/>
        </a:xfrm>
        <a:prstGeom prst="rect">
          <a:avLst/>
        </a:prstGeom>
        <a:noFill/>
        <a:ln w="9525">
          <a:noFill/>
        </a:ln>
      </xdr:spPr>
    </xdr:pic>
    <xdr:clientData/>
  </xdr:twoCellAnchor>
  <xdr:twoCellAnchor editAs="oneCell">
    <xdr:from>
      <xdr:col>0</xdr:col>
      <xdr:colOff>428625</xdr:colOff>
      <xdr:row>26</xdr:row>
      <xdr:rowOff>0</xdr:rowOff>
    </xdr:from>
    <xdr:to>
      <xdr:col>1</xdr:col>
      <xdr:colOff>5080</xdr:colOff>
      <xdr:row>26</xdr:row>
      <xdr:rowOff>1014095</xdr:rowOff>
    </xdr:to>
    <xdr:pic>
      <xdr:nvPicPr>
        <xdr:cNvPr id="917" name="Picture 140" descr="3142418731510196992515"/>
        <xdr:cNvPicPr/>
      </xdr:nvPicPr>
      <xdr:blipFill>
        <a:blip r:embed="rId1"/>
        <a:stretch>
          <a:fillRect/>
        </a:stretch>
      </xdr:blipFill>
      <xdr:spPr>
        <a:xfrm>
          <a:off x="428625" y="30411420"/>
          <a:ext cx="14605" cy="101409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841375</xdr:rowOff>
    </xdr:to>
    <xdr:pic>
      <xdr:nvPicPr>
        <xdr:cNvPr id="918" name="Picture 140" descr="3142418731510196992515"/>
        <xdr:cNvPicPr/>
      </xdr:nvPicPr>
      <xdr:blipFill>
        <a:blip r:embed="rId1"/>
        <a:stretch>
          <a:fillRect/>
        </a:stretch>
      </xdr:blipFill>
      <xdr:spPr>
        <a:xfrm>
          <a:off x="904875" y="36545520"/>
          <a:ext cx="211455" cy="84137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841375</xdr:rowOff>
    </xdr:to>
    <xdr:pic>
      <xdr:nvPicPr>
        <xdr:cNvPr id="919" name="Picture 140" descr="3142418731510196992515"/>
        <xdr:cNvPicPr/>
      </xdr:nvPicPr>
      <xdr:blipFill>
        <a:blip r:embed="rId1"/>
        <a:stretch>
          <a:fillRect/>
        </a:stretch>
      </xdr:blipFill>
      <xdr:spPr>
        <a:xfrm>
          <a:off x="904875" y="36545520"/>
          <a:ext cx="211455" cy="841375"/>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841375</xdr:rowOff>
    </xdr:to>
    <xdr:pic>
      <xdr:nvPicPr>
        <xdr:cNvPr id="920" name="Picture 140" descr="3142418731510196992515"/>
        <xdr:cNvPicPr/>
      </xdr:nvPicPr>
      <xdr:blipFill>
        <a:blip r:embed="rId1"/>
        <a:stretch>
          <a:fillRect/>
        </a:stretch>
      </xdr:blipFill>
      <xdr:spPr>
        <a:xfrm>
          <a:off x="904875" y="36545520"/>
          <a:ext cx="14605" cy="841375"/>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841375</xdr:rowOff>
    </xdr:to>
    <xdr:pic>
      <xdr:nvPicPr>
        <xdr:cNvPr id="921" name="Picture 140" descr="3142418731510196992515"/>
        <xdr:cNvPicPr/>
      </xdr:nvPicPr>
      <xdr:blipFill>
        <a:blip r:embed="rId1"/>
        <a:stretch>
          <a:fillRect/>
        </a:stretch>
      </xdr:blipFill>
      <xdr:spPr>
        <a:xfrm>
          <a:off x="904875" y="36545520"/>
          <a:ext cx="14605" cy="841375"/>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841375</xdr:rowOff>
    </xdr:to>
    <xdr:pic>
      <xdr:nvPicPr>
        <xdr:cNvPr id="922" name="Picture 140" descr="3142418731510196992515"/>
        <xdr:cNvPicPr/>
      </xdr:nvPicPr>
      <xdr:blipFill>
        <a:blip r:embed="rId1"/>
        <a:stretch>
          <a:fillRect/>
        </a:stretch>
      </xdr:blipFill>
      <xdr:spPr>
        <a:xfrm>
          <a:off x="904875" y="36545520"/>
          <a:ext cx="14605" cy="841375"/>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841375</xdr:rowOff>
    </xdr:to>
    <xdr:pic>
      <xdr:nvPicPr>
        <xdr:cNvPr id="923" name="Picture 140" descr="3142418731510196992515"/>
        <xdr:cNvPicPr/>
      </xdr:nvPicPr>
      <xdr:blipFill>
        <a:blip r:embed="rId1"/>
        <a:stretch>
          <a:fillRect/>
        </a:stretch>
      </xdr:blipFill>
      <xdr:spPr>
        <a:xfrm>
          <a:off x="904875" y="36545520"/>
          <a:ext cx="14605" cy="841375"/>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841375</xdr:rowOff>
    </xdr:to>
    <xdr:pic>
      <xdr:nvPicPr>
        <xdr:cNvPr id="924" name="Picture 140" descr="3142418731510196992515"/>
        <xdr:cNvPicPr/>
      </xdr:nvPicPr>
      <xdr:blipFill>
        <a:blip r:embed="rId1"/>
        <a:stretch>
          <a:fillRect/>
        </a:stretch>
      </xdr:blipFill>
      <xdr:spPr>
        <a:xfrm>
          <a:off x="904875" y="36545520"/>
          <a:ext cx="14605" cy="84137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1009650</xdr:rowOff>
    </xdr:to>
    <xdr:pic>
      <xdr:nvPicPr>
        <xdr:cNvPr id="925" name="Picture 140" descr="3142418731510196992515"/>
        <xdr:cNvPicPr/>
      </xdr:nvPicPr>
      <xdr:blipFill>
        <a:blip r:embed="rId1"/>
        <a:stretch>
          <a:fillRect/>
        </a:stretch>
      </xdr:blipFill>
      <xdr:spPr>
        <a:xfrm>
          <a:off x="904875" y="36545520"/>
          <a:ext cx="21145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1009650</xdr:rowOff>
    </xdr:to>
    <xdr:pic>
      <xdr:nvPicPr>
        <xdr:cNvPr id="926" name="Picture 140" descr="3142418731510196992515"/>
        <xdr:cNvPicPr/>
      </xdr:nvPicPr>
      <xdr:blipFill>
        <a:blip r:embed="rId1"/>
        <a:stretch>
          <a:fillRect/>
        </a:stretch>
      </xdr:blipFill>
      <xdr:spPr>
        <a:xfrm>
          <a:off x="904875" y="36545520"/>
          <a:ext cx="21145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1009650</xdr:rowOff>
    </xdr:to>
    <xdr:pic>
      <xdr:nvPicPr>
        <xdr:cNvPr id="927" name="Picture 140" descr="3142418731510196992515"/>
        <xdr:cNvPicPr/>
      </xdr:nvPicPr>
      <xdr:blipFill>
        <a:blip r:embed="rId1"/>
        <a:stretch>
          <a:fillRect/>
        </a:stretch>
      </xdr:blipFill>
      <xdr:spPr>
        <a:xfrm>
          <a:off x="904875" y="36545520"/>
          <a:ext cx="1460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1009650</xdr:rowOff>
    </xdr:to>
    <xdr:pic>
      <xdr:nvPicPr>
        <xdr:cNvPr id="928" name="Picture 140" descr="3142418731510196992515"/>
        <xdr:cNvPicPr/>
      </xdr:nvPicPr>
      <xdr:blipFill>
        <a:blip r:embed="rId1"/>
        <a:stretch>
          <a:fillRect/>
        </a:stretch>
      </xdr:blipFill>
      <xdr:spPr>
        <a:xfrm>
          <a:off x="904875" y="36545520"/>
          <a:ext cx="1460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1009650</xdr:rowOff>
    </xdr:to>
    <xdr:pic>
      <xdr:nvPicPr>
        <xdr:cNvPr id="929" name="Picture 140" descr="3142418731510196992515"/>
        <xdr:cNvPicPr/>
      </xdr:nvPicPr>
      <xdr:blipFill>
        <a:blip r:embed="rId1"/>
        <a:stretch>
          <a:fillRect/>
        </a:stretch>
      </xdr:blipFill>
      <xdr:spPr>
        <a:xfrm>
          <a:off x="904875" y="36545520"/>
          <a:ext cx="1460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1009650</xdr:rowOff>
    </xdr:to>
    <xdr:pic>
      <xdr:nvPicPr>
        <xdr:cNvPr id="930" name="Picture 140" descr="3142418731510196992515"/>
        <xdr:cNvPicPr/>
      </xdr:nvPicPr>
      <xdr:blipFill>
        <a:blip r:embed="rId1"/>
        <a:stretch>
          <a:fillRect/>
        </a:stretch>
      </xdr:blipFill>
      <xdr:spPr>
        <a:xfrm>
          <a:off x="904875" y="36545520"/>
          <a:ext cx="1460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1009650</xdr:rowOff>
    </xdr:to>
    <xdr:pic>
      <xdr:nvPicPr>
        <xdr:cNvPr id="931" name="Picture 140" descr="3142418731510196992515"/>
        <xdr:cNvPicPr/>
      </xdr:nvPicPr>
      <xdr:blipFill>
        <a:blip r:embed="rId1"/>
        <a:stretch>
          <a:fillRect/>
        </a:stretch>
      </xdr:blipFill>
      <xdr:spPr>
        <a:xfrm>
          <a:off x="904875" y="36545520"/>
          <a:ext cx="1460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841375</xdr:rowOff>
    </xdr:to>
    <xdr:pic>
      <xdr:nvPicPr>
        <xdr:cNvPr id="932" name="Picture 140" descr="3142418731510196992515"/>
        <xdr:cNvPicPr/>
      </xdr:nvPicPr>
      <xdr:blipFill>
        <a:blip r:embed="rId1"/>
        <a:stretch>
          <a:fillRect/>
        </a:stretch>
      </xdr:blipFill>
      <xdr:spPr>
        <a:xfrm>
          <a:off x="904875" y="36545520"/>
          <a:ext cx="211455" cy="84137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841375</xdr:rowOff>
    </xdr:to>
    <xdr:pic>
      <xdr:nvPicPr>
        <xdr:cNvPr id="933" name="Picture 140" descr="3142418731510196992515"/>
        <xdr:cNvPicPr/>
      </xdr:nvPicPr>
      <xdr:blipFill>
        <a:blip r:embed="rId1"/>
        <a:stretch>
          <a:fillRect/>
        </a:stretch>
      </xdr:blipFill>
      <xdr:spPr>
        <a:xfrm>
          <a:off x="904875" y="36545520"/>
          <a:ext cx="211455" cy="841375"/>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841375</xdr:rowOff>
    </xdr:to>
    <xdr:pic>
      <xdr:nvPicPr>
        <xdr:cNvPr id="934" name="Picture 140" descr="3142418731510196992515"/>
        <xdr:cNvPicPr/>
      </xdr:nvPicPr>
      <xdr:blipFill>
        <a:blip r:embed="rId1"/>
        <a:stretch>
          <a:fillRect/>
        </a:stretch>
      </xdr:blipFill>
      <xdr:spPr>
        <a:xfrm>
          <a:off x="904875" y="36545520"/>
          <a:ext cx="14605" cy="841375"/>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841375</xdr:rowOff>
    </xdr:to>
    <xdr:pic>
      <xdr:nvPicPr>
        <xdr:cNvPr id="935" name="Picture 140" descr="3142418731510196992515"/>
        <xdr:cNvPicPr/>
      </xdr:nvPicPr>
      <xdr:blipFill>
        <a:blip r:embed="rId1"/>
        <a:stretch>
          <a:fillRect/>
        </a:stretch>
      </xdr:blipFill>
      <xdr:spPr>
        <a:xfrm>
          <a:off x="904875" y="36545520"/>
          <a:ext cx="14605" cy="841375"/>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841375</xdr:rowOff>
    </xdr:to>
    <xdr:pic>
      <xdr:nvPicPr>
        <xdr:cNvPr id="936" name="Picture 140" descr="3142418731510196992515"/>
        <xdr:cNvPicPr/>
      </xdr:nvPicPr>
      <xdr:blipFill>
        <a:blip r:embed="rId1"/>
        <a:stretch>
          <a:fillRect/>
        </a:stretch>
      </xdr:blipFill>
      <xdr:spPr>
        <a:xfrm>
          <a:off x="904875" y="36545520"/>
          <a:ext cx="14605" cy="841375"/>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841375</xdr:rowOff>
    </xdr:to>
    <xdr:pic>
      <xdr:nvPicPr>
        <xdr:cNvPr id="937" name="Picture 140" descr="3142418731510196992515"/>
        <xdr:cNvPicPr/>
      </xdr:nvPicPr>
      <xdr:blipFill>
        <a:blip r:embed="rId1"/>
        <a:stretch>
          <a:fillRect/>
        </a:stretch>
      </xdr:blipFill>
      <xdr:spPr>
        <a:xfrm>
          <a:off x="904875" y="36545520"/>
          <a:ext cx="14605" cy="841375"/>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841375</xdr:rowOff>
    </xdr:to>
    <xdr:pic>
      <xdr:nvPicPr>
        <xdr:cNvPr id="938" name="Picture 140" descr="3142418731510196992515"/>
        <xdr:cNvPicPr/>
      </xdr:nvPicPr>
      <xdr:blipFill>
        <a:blip r:embed="rId1"/>
        <a:stretch>
          <a:fillRect/>
        </a:stretch>
      </xdr:blipFill>
      <xdr:spPr>
        <a:xfrm>
          <a:off x="904875" y="36545520"/>
          <a:ext cx="14605" cy="84137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1009650</xdr:rowOff>
    </xdr:to>
    <xdr:pic>
      <xdr:nvPicPr>
        <xdr:cNvPr id="939" name="Picture 140" descr="3142418731510196992515"/>
        <xdr:cNvPicPr/>
      </xdr:nvPicPr>
      <xdr:blipFill>
        <a:blip r:embed="rId1"/>
        <a:stretch>
          <a:fillRect/>
        </a:stretch>
      </xdr:blipFill>
      <xdr:spPr>
        <a:xfrm>
          <a:off x="904875" y="36545520"/>
          <a:ext cx="211455" cy="1009650"/>
        </a:xfrm>
        <a:prstGeom prst="rect">
          <a:avLst/>
        </a:prstGeom>
        <a:noFill/>
        <a:ln w="9525">
          <a:noFill/>
        </a:ln>
      </xdr:spPr>
    </xdr:pic>
    <xdr:clientData/>
  </xdr:twoCellAnchor>
  <xdr:twoCellAnchor editAs="oneCell">
    <xdr:from>
      <xdr:col>1</xdr:col>
      <xdr:colOff>458470</xdr:colOff>
      <xdr:row>28</xdr:row>
      <xdr:rowOff>0</xdr:rowOff>
    </xdr:from>
    <xdr:to>
      <xdr:col>1</xdr:col>
      <xdr:colOff>668655</xdr:colOff>
      <xdr:row>28</xdr:row>
      <xdr:rowOff>1009650</xdr:rowOff>
    </xdr:to>
    <xdr:pic>
      <xdr:nvPicPr>
        <xdr:cNvPr id="940" name="Picture 140" descr="3142418731510196992515"/>
        <xdr:cNvPicPr/>
      </xdr:nvPicPr>
      <xdr:blipFill>
        <a:blip r:embed="rId1"/>
        <a:stretch>
          <a:fillRect/>
        </a:stretch>
      </xdr:blipFill>
      <xdr:spPr>
        <a:xfrm>
          <a:off x="896620" y="36545520"/>
          <a:ext cx="21018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1009650</xdr:rowOff>
    </xdr:to>
    <xdr:pic>
      <xdr:nvPicPr>
        <xdr:cNvPr id="941" name="Picture 140" descr="3142418731510196992515"/>
        <xdr:cNvPicPr/>
      </xdr:nvPicPr>
      <xdr:blipFill>
        <a:blip r:embed="rId1"/>
        <a:stretch>
          <a:fillRect/>
        </a:stretch>
      </xdr:blipFill>
      <xdr:spPr>
        <a:xfrm>
          <a:off x="904875" y="36545520"/>
          <a:ext cx="1460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1009650</xdr:rowOff>
    </xdr:to>
    <xdr:pic>
      <xdr:nvPicPr>
        <xdr:cNvPr id="942" name="Picture 140" descr="3142418731510196992515"/>
        <xdr:cNvPicPr/>
      </xdr:nvPicPr>
      <xdr:blipFill>
        <a:blip r:embed="rId1"/>
        <a:stretch>
          <a:fillRect/>
        </a:stretch>
      </xdr:blipFill>
      <xdr:spPr>
        <a:xfrm>
          <a:off x="904875" y="36545520"/>
          <a:ext cx="1460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1009650</xdr:rowOff>
    </xdr:to>
    <xdr:pic>
      <xdr:nvPicPr>
        <xdr:cNvPr id="943" name="Picture 140" descr="3142418731510196992515"/>
        <xdr:cNvPicPr/>
      </xdr:nvPicPr>
      <xdr:blipFill>
        <a:blip r:embed="rId1"/>
        <a:stretch>
          <a:fillRect/>
        </a:stretch>
      </xdr:blipFill>
      <xdr:spPr>
        <a:xfrm>
          <a:off x="904875" y="36545520"/>
          <a:ext cx="1460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1009650</xdr:rowOff>
    </xdr:to>
    <xdr:pic>
      <xdr:nvPicPr>
        <xdr:cNvPr id="944" name="Picture 140" descr="3142418731510196992515"/>
        <xdr:cNvPicPr/>
      </xdr:nvPicPr>
      <xdr:blipFill>
        <a:blip r:embed="rId1"/>
        <a:stretch>
          <a:fillRect/>
        </a:stretch>
      </xdr:blipFill>
      <xdr:spPr>
        <a:xfrm>
          <a:off x="904875" y="36545520"/>
          <a:ext cx="1460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481330</xdr:colOff>
      <xdr:row>28</xdr:row>
      <xdr:rowOff>1009650</xdr:rowOff>
    </xdr:to>
    <xdr:pic>
      <xdr:nvPicPr>
        <xdr:cNvPr id="945" name="Picture 140" descr="3142418731510196992515"/>
        <xdr:cNvPicPr/>
      </xdr:nvPicPr>
      <xdr:blipFill>
        <a:blip r:embed="rId1"/>
        <a:stretch>
          <a:fillRect/>
        </a:stretch>
      </xdr:blipFill>
      <xdr:spPr>
        <a:xfrm>
          <a:off x="904875" y="36545520"/>
          <a:ext cx="14605" cy="1009650"/>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843915</xdr:rowOff>
    </xdr:to>
    <xdr:pic>
      <xdr:nvPicPr>
        <xdr:cNvPr id="946" name="Picture 140" descr="3142418731510196992515"/>
        <xdr:cNvPicPr/>
      </xdr:nvPicPr>
      <xdr:blipFill>
        <a:blip r:embed="rId1"/>
        <a:stretch>
          <a:fillRect/>
        </a:stretch>
      </xdr:blipFill>
      <xdr:spPr>
        <a:xfrm>
          <a:off x="904875" y="36545520"/>
          <a:ext cx="211455" cy="84391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843915</xdr:rowOff>
    </xdr:to>
    <xdr:pic>
      <xdr:nvPicPr>
        <xdr:cNvPr id="947" name="Picture 140" descr="3142418731510196992515"/>
        <xdr:cNvPicPr/>
      </xdr:nvPicPr>
      <xdr:blipFill>
        <a:blip r:embed="rId1"/>
        <a:stretch>
          <a:fillRect/>
        </a:stretch>
      </xdr:blipFill>
      <xdr:spPr>
        <a:xfrm>
          <a:off x="904875" y="36545520"/>
          <a:ext cx="211455"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48"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49"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50"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51"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52"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1012190</xdr:rowOff>
    </xdr:to>
    <xdr:pic>
      <xdr:nvPicPr>
        <xdr:cNvPr id="953" name="Picture 140" descr="3142418731510196992515"/>
        <xdr:cNvPicPr/>
      </xdr:nvPicPr>
      <xdr:blipFill>
        <a:blip r:embed="rId1"/>
        <a:stretch>
          <a:fillRect/>
        </a:stretch>
      </xdr:blipFill>
      <xdr:spPr>
        <a:xfrm>
          <a:off x="904875" y="36545520"/>
          <a:ext cx="211455" cy="1012190"/>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1012190</xdr:rowOff>
    </xdr:to>
    <xdr:pic>
      <xdr:nvPicPr>
        <xdr:cNvPr id="954" name="Picture 140" descr="3142418731510196992515"/>
        <xdr:cNvPicPr/>
      </xdr:nvPicPr>
      <xdr:blipFill>
        <a:blip r:embed="rId1"/>
        <a:stretch>
          <a:fillRect/>
        </a:stretch>
      </xdr:blipFill>
      <xdr:spPr>
        <a:xfrm>
          <a:off x="904875" y="36545520"/>
          <a:ext cx="211455"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55"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56"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57"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58"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59"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843915</xdr:rowOff>
    </xdr:to>
    <xdr:pic>
      <xdr:nvPicPr>
        <xdr:cNvPr id="960" name="Picture 140" descr="3142418731510196992515"/>
        <xdr:cNvPicPr/>
      </xdr:nvPicPr>
      <xdr:blipFill>
        <a:blip r:embed="rId1"/>
        <a:stretch>
          <a:fillRect/>
        </a:stretch>
      </xdr:blipFill>
      <xdr:spPr>
        <a:xfrm>
          <a:off x="904875" y="36545520"/>
          <a:ext cx="211455" cy="84391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843915</xdr:rowOff>
    </xdr:to>
    <xdr:pic>
      <xdr:nvPicPr>
        <xdr:cNvPr id="961" name="Picture 140" descr="3142418731510196992515"/>
        <xdr:cNvPicPr/>
      </xdr:nvPicPr>
      <xdr:blipFill>
        <a:blip r:embed="rId1"/>
        <a:stretch>
          <a:fillRect/>
        </a:stretch>
      </xdr:blipFill>
      <xdr:spPr>
        <a:xfrm>
          <a:off x="904875" y="36545520"/>
          <a:ext cx="211455"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62"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63"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64"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65"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66"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1012190</xdr:rowOff>
    </xdr:to>
    <xdr:pic>
      <xdr:nvPicPr>
        <xdr:cNvPr id="967" name="Picture 140" descr="3142418731510196992515"/>
        <xdr:cNvPicPr/>
      </xdr:nvPicPr>
      <xdr:blipFill>
        <a:blip r:embed="rId1"/>
        <a:stretch>
          <a:fillRect/>
        </a:stretch>
      </xdr:blipFill>
      <xdr:spPr>
        <a:xfrm>
          <a:off x="904875" y="36545520"/>
          <a:ext cx="211455" cy="1012190"/>
        </a:xfrm>
        <a:prstGeom prst="rect">
          <a:avLst/>
        </a:prstGeom>
        <a:noFill/>
        <a:ln w="9525">
          <a:noFill/>
        </a:ln>
      </xdr:spPr>
    </xdr:pic>
    <xdr:clientData/>
  </xdr:twoCellAnchor>
  <xdr:twoCellAnchor editAs="oneCell">
    <xdr:from>
      <xdr:col>1</xdr:col>
      <xdr:colOff>514350</xdr:colOff>
      <xdr:row>28</xdr:row>
      <xdr:rowOff>0</xdr:rowOff>
    </xdr:from>
    <xdr:to>
      <xdr:col>2</xdr:col>
      <xdr:colOff>0</xdr:colOff>
      <xdr:row>28</xdr:row>
      <xdr:rowOff>1012190</xdr:rowOff>
    </xdr:to>
    <xdr:pic>
      <xdr:nvPicPr>
        <xdr:cNvPr id="968" name="Picture 140" descr="3142418731510196992515"/>
        <xdr:cNvPicPr/>
      </xdr:nvPicPr>
      <xdr:blipFill>
        <a:blip r:embed="rId1"/>
        <a:stretch>
          <a:fillRect/>
        </a:stretch>
      </xdr:blipFill>
      <xdr:spPr>
        <a:xfrm>
          <a:off x="952500" y="36545520"/>
          <a:ext cx="211455"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69"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70"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71"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72"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73"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843915</xdr:rowOff>
    </xdr:to>
    <xdr:pic>
      <xdr:nvPicPr>
        <xdr:cNvPr id="974" name="Picture 140" descr="3142418731510196992515"/>
        <xdr:cNvPicPr/>
      </xdr:nvPicPr>
      <xdr:blipFill>
        <a:blip r:embed="rId1"/>
        <a:stretch>
          <a:fillRect/>
        </a:stretch>
      </xdr:blipFill>
      <xdr:spPr>
        <a:xfrm>
          <a:off x="904875" y="36545520"/>
          <a:ext cx="211455" cy="84391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843915</xdr:rowOff>
    </xdr:to>
    <xdr:pic>
      <xdr:nvPicPr>
        <xdr:cNvPr id="975" name="Picture 140" descr="3142418731510196992515"/>
        <xdr:cNvPicPr/>
      </xdr:nvPicPr>
      <xdr:blipFill>
        <a:blip r:embed="rId1"/>
        <a:stretch>
          <a:fillRect/>
        </a:stretch>
      </xdr:blipFill>
      <xdr:spPr>
        <a:xfrm>
          <a:off x="904875" y="36545520"/>
          <a:ext cx="211455"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76"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77"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78"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79"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80"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1012190</xdr:rowOff>
    </xdr:to>
    <xdr:pic>
      <xdr:nvPicPr>
        <xdr:cNvPr id="981" name="Picture 140" descr="3142418731510196992515"/>
        <xdr:cNvPicPr/>
      </xdr:nvPicPr>
      <xdr:blipFill>
        <a:blip r:embed="rId1"/>
        <a:stretch>
          <a:fillRect/>
        </a:stretch>
      </xdr:blipFill>
      <xdr:spPr>
        <a:xfrm>
          <a:off x="904875" y="36545520"/>
          <a:ext cx="211455" cy="1012190"/>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1012190</xdr:rowOff>
    </xdr:to>
    <xdr:pic>
      <xdr:nvPicPr>
        <xdr:cNvPr id="982" name="Picture 140" descr="3142418731510196992515"/>
        <xdr:cNvPicPr/>
      </xdr:nvPicPr>
      <xdr:blipFill>
        <a:blip r:embed="rId1"/>
        <a:stretch>
          <a:fillRect/>
        </a:stretch>
      </xdr:blipFill>
      <xdr:spPr>
        <a:xfrm>
          <a:off x="904875" y="36545520"/>
          <a:ext cx="211455"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83"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84"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85"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86"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87"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843915</xdr:rowOff>
    </xdr:to>
    <xdr:pic>
      <xdr:nvPicPr>
        <xdr:cNvPr id="988" name="Picture 140" descr="3142418731510196992515"/>
        <xdr:cNvPicPr/>
      </xdr:nvPicPr>
      <xdr:blipFill>
        <a:blip r:embed="rId1"/>
        <a:stretch>
          <a:fillRect/>
        </a:stretch>
      </xdr:blipFill>
      <xdr:spPr>
        <a:xfrm>
          <a:off x="904875" y="36545520"/>
          <a:ext cx="211455" cy="84391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843915</xdr:rowOff>
    </xdr:to>
    <xdr:pic>
      <xdr:nvPicPr>
        <xdr:cNvPr id="989" name="Picture 140" descr="3142418731510196992515"/>
        <xdr:cNvPicPr/>
      </xdr:nvPicPr>
      <xdr:blipFill>
        <a:blip r:embed="rId1"/>
        <a:stretch>
          <a:fillRect/>
        </a:stretch>
      </xdr:blipFill>
      <xdr:spPr>
        <a:xfrm>
          <a:off x="904875" y="36545520"/>
          <a:ext cx="211455"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90"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91"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92"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93"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843915</xdr:rowOff>
    </xdr:to>
    <xdr:pic>
      <xdr:nvPicPr>
        <xdr:cNvPr id="994" name="Picture 140" descr="3142418731510196992515"/>
        <xdr:cNvPicPr/>
      </xdr:nvPicPr>
      <xdr:blipFill>
        <a:blip r:embed="rId1"/>
        <a:stretch>
          <a:fillRect/>
        </a:stretch>
      </xdr:blipFill>
      <xdr:spPr>
        <a:xfrm>
          <a:off x="904875" y="36545520"/>
          <a:ext cx="13970" cy="843915"/>
        </a:xfrm>
        <a:prstGeom prst="rect">
          <a:avLst/>
        </a:prstGeom>
        <a:noFill/>
        <a:ln w="9525">
          <a:noFill/>
        </a:ln>
      </xdr:spPr>
    </xdr:pic>
    <xdr:clientData/>
  </xdr:twoCellAnchor>
  <xdr:twoCellAnchor editAs="oneCell">
    <xdr:from>
      <xdr:col>1</xdr:col>
      <xdr:colOff>466725</xdr:colOff>
      <xdr:row>28</xdr:row>
      <xdr:rowOff>0</xdr:rowOff>
    </xdr:from>
    <xdr:to>
      <xdr:col>1</xdr:col>
      <xdr:colOff>678180</xdr:colOff>
      <xdr:row>28</xdr:row>
      <xdr:rowOff>1012190</xdr:rowOff>
    </xdr:to>
    <xdr:pic>
      <xdr:nvPicPr>
        <xdr:cNvPr id="995" name="Picture 140" descr="3142418731510196992515"/>
        <xdr:cNvPicPr/>
      </xdr:nvPicPr>
      <xdr:blipFill>
        <a:blip r:embed="rId1"/>
        <a:stretch>
          <a:fillRect/>
        </a:stretch>
      </xdr:blipFill>
      <xdr:spPr>
        <a:xfrm>
          <a:off x="904875" y="36545520"/>
          <a:ext cx="211455" cy="1012190"/>
        </a:xfrm>
        <a:prstGeom prst="rect">
          <a:avLst/>
        </a:prstGeom>
        <a:noFill/>
        <a:ln w="9525">
          <a:noFill/>
        </a:ln>
      </xdr:spPr>
    </xdr:pic>
    <xdr:clientData/>
  </xdr:twoCellAnchor>
  <xdr:twoCellAnchor editAs="oneCell">
    <xdr:from>
      <xdr:col>1</xdr:col>
      <xdr:colOff>514350</xdr:colOff>
      <xdr:row>28</xdr:row>
      <xdr:rowOff>0</xdr:rowOff>
    </xdr:from>
    <xdr:to>
      <xdr:col>2</xdr:col>
      <xdr:colOff>0</xdr:colOff>
      <xdr:row>28</xdr:row>
      <xdr:rowOff>1012190</xdr:rowOff>
    </xdr:to>
    <xdr:pic>
      <xdr:nvPicPr>
        <xdr:cNvPr id="996" name="Picture 140" descr="3142418731510196992515"/>
        <xdr:cNvPicPr/>
      </xdr:nvPicPr>
      <xdr:blipFill>
        <a:blip r:embed="rId1"/>
        <a:stretch>
          <a:fillRect/>
        </a:stretch>
      </xdr:blipFill>
      <xdr:spPr>
        <a:xfrm>
          <a:off x="952500" y="36545520"/>
          <a:ext cx="211455"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97"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98"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999"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1000"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466725</xdr:colOff>
      <xdr:row>28</xdr:row>
      <xdr:rowOff>0</xdr:rowOff>
    </xdr:from>
    <xdr:to>
      <xdr:col>1</xdr:col>
      <xdr:colOff>480695</xdr:colOff>
      <xdr:row>28</xdr:row>
      <xdr:rowOff>1012190</xdr:rowOff>
    </xdr:to>
    <xdr:pic>
      <xdr:nvPicPr>
        <xdr:cNvPr id="1001" name="Picture 140" descr="3142418731510196992515"/>
        <xdr:cNvPicPr/>
      </xdr:nvPicPr>
      <xdr:blipFill>
        <a:blip r:embed="rId1"/>
        <a:stretch>
          <a:fillRect/>
        </a:stretch>
      </xdr:blipFill>
      <xdr:spPr>
        <a:xfrm>
          <a:off x="904875" y="36545520"/>
          <a:ext cx="13970" cy="1012190"/>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843915</xdr:rowOff>
    </xdr:to>
    <xdr:pic>
      <xdr:nvPicPr>
        <xdr:cNvPr id="1002" name="Picture 140" descr="3142418731510196992515"/>
        <xdr:cNvPicPr/>
      </xdr:nvPicPr>
      <xdr:blipFill>
        <a:blip r:embed="rId1"/>
        <a:stretch>
          <a:fillRect/>
        </a:stretch>
      </xdr:blipFill>
      <xdr:spPr>
        <a:xfrm>
          <a:off x="905510" y="36545520"/>
          <a:ext cx="210820" cy="84391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843915</xdr:rowOff>
    </xdr:to>
    <xdr:pic>
      <xdr:nvPicPr>
        <xdr:cNvPr id="1003" name="Picture 140" descr="3142418731510196992515"/>
        <xdr:cNvPicPr/>
      </xdr:nvPicPr>
      <xdr:blipFill>
        <a:blip r:embed="rId1"/>
        <a:stretch>
          <a:fillRect/>
        </a:stretch>
      </xdr:blipFill>
      <xdr:spPr>
        <a:xfrm>
          <a:off x="905510" y="36545520"/>
          <a:ext cx="210820"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1004" name="Picture 140" descr="3142418731510196992515"/>
        <xdr:cNvPicPr/>
      </xdr:nvPicPr>
      <xdr:blipFill>
        <a:blip r:embed="rId1"/>
        <a:stretch>
          <a:fillRect/>
        </a:stretch>
      </xdr:blipFill>
      <xdr:spPr>
        <a:xfrm>
          <a:off x="905510" y="36545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1005" name="Picture 140" descr="3142418731510196992515"/>
        <xdr:cNvPicPr/>
      </xdr:nvPicPr>
      <xdr:blipFill>
        <a:blip r:embed="rId1"/>
        <a:stretch>
          <a:fillRect/>
        </a:stretch>
      </xdr:blipFill>
      <xdr:spPr>
        <a:xfrm>
          <a:off x="905510" y="36545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1006" name="Picture 140" descr="3142418731510196992515"/>
        <xdr:cNvPicPr/>
      </xdr:nvPicPr>
      <xdr:blipFill>
        <a:blip r:embed="rId1"/>
        <a:stretch>
          <a:fillRect/>
        </a:stretch>
      </xdr:blipFill>
      <xdr:spPr>
        <a:xfrm>
          <a:off x="905510" y="36545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1007" name="Picture 140" descr="3142418731510196992515"/>
        <xdr:cNvPicPr/>
      </xdr:nvPicPr>
      <xdr:blipFill>
        <a:blip r:embed="rId1"/>
        <a:stretch>
          <a:fillRect/>
        </a:stretch>
      </xdr:blipFill>
      <xdr:spPr>
        <a:xfrm>
          <a:off x="905510" y="36545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1008" name="Picture 140" descr="3142418731510196992515"/>
        <xdr:cNvPicPr/>
      </xdr:nvPicPr>
      <xdr:blipFill>
        <a:blip r:embed="rId1"/>
        <a:stretch>
          <a:fillRect/>
        </a:stretch>
      </xdr:blipFill>
      <xdr:spPr>
        <a:xfrm>
          <a:off x="905510" y="36545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1014095</xdr:rowOff>
    </xdr:to>
    <xdr:pic>
      <xdr:nvPicPr>
        <xdr:cNvPr id="1009" name="Picture 140" descr="3142418731510196992515"/>
        <xdr:cNvPicPr/>
      </xdr:nvPicPr>
      <xdr:blipFill>
        <a:blip r:embed="rId1"/>
        <a:stretch>
          <a:fillRect/>
        </a:stretch>
      </xdr:blipFill>
      <xdr:spPr>
        <a:xfrm>
          <a:off x="905510" y="36545520"/>
          <a:ext cx="210820" cy="101409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1014095</xdr:rowOff>
    </xdr:to>
    <xdr:pic>
      <xdr:nvPicPr>
        <xdr:cNvPr id="1010" name="Picture 140" descr="3142418731510196992515"/>
        <xdr:cNvPicPr/>
      </xdr:nvPicPr>
      <xdr:blipFill>
        <a:blip r:embed="rId1"/>
        <a:stretch>
          <a:fillRect/>
        </a:stretch>
      </xdr:blipFill>
      <xdr:spPr>
        <a:xfrm>
          <a:off x="905510" y="36545520"/>
          <a:ext cx="210820"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1011" name="Picture 140" descr="3142418731510196992515"/>
        <xdr:cNvPicPr/>
      </xdr:nvPicPr>
      <xdr:blipFill>
        <a:blip r:embed="rId1"/>
        <a:stretch>
          <a:fillRect/>
        </a:stretch>
      </xdr:blipFill>
      <xdr:spPr>
        <a:xfrm>
          <a:off x="905510" y="36545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1012" name="Picture 140" descr="3142418731510196992515"/>
        <xdr:cNvPicPr/>
      </xdr:nvPicPr>
      <xdr:blipFill>
        <a:blip r:embed="rId1"/>
        <a:stretch>
          <a:fillRect/>
        </a:stretch>
      </xdr:blipFill>
      <xdr:spPr>
        <a:xfrm>
          <a:off x="905510" y="36545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1013" name="Picture 140" descr="3142418731510196992515"/>
        <xdr:cNvPicPr/>
      </xdr:nvPicPr>
      <xdr:blipFill>
        <a:blip r:embed="rId1"/>
        <a:stretch>
          <a:fillRect/>
        </a:stretch>
      </xdr:blipFill>
      <xdr:spPr>
        <a:xfrm>
          <a:off x="905510" y="36545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1014" name="Picture 140" descr="3142418731510196992515"/>
        <xdr:cNvPicPr/>
      </xdr:nvPicPr>
      <xdr:blipFill>
        <a:blip r:embed="rId1"/>
        <a:stretch>
          <a:fillRect/>
        </a:stretch>
      </xdr:blipFill>
      <xdr:spPr>
        <a:xfrm>
          <a:off x="905510" y="36545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1015" name="Picture 140" descr="3142418731510196992515"/>
        <xdr:cNvPicPr/>
      </xdr:nvPicPr>
      <xdr:blipFill>
        <a:blip r:embed="rId1"/>
        <a:stretch>
          <a:fillRect/>
        </a:stretch>
      </xdr:blipFill>
      <xdr:spPr>
        <a:xfrm>
          <a:off x="905510" y="36545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843915</xdr:rowOff>
    </xdr:to>
    <xdr:pic>
      <xdr:nvPicPr>
        <xdr:cNvPr id="1016" name="Picture 140" descr="3142418731510196992515"/>
        <xdr:cNvPicPr/>
      </xdr:nvPicPr>
      <xdr:blipFill>
        <a:blip r:embed="rId1"/>
        <a:stretch>
          <a:fillRect/>
        </a:stretch>
      </xdr:blipFill>
      <xdr:spPr>
        <a:xfrm>
          <a:off x="905510" y="36545520"/>
          <a:ext cx="210820" cy="84391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843915</xdr:rowOff>
    </xdr:to>
    <xdr:pic>
      <xdr:nvPicPr>
        <xdr:cNvPr id="1017" name="Picture 140" descr="3142418731510196992515"/>
        <xdr:cNvPicPr/>
      </xdr:nvPicPr>
      <xdr:blipFill>
        <a:blip r:embed="rId1"/>
        <a:stretch>
          <a:fillRect/>
        </a:stretch>
      </xdr:blipFill>
      <xdr:spPr>
        <a:xfrm>
          <a:off x="905510" y="36545520"/>
          <a:ext cx="210820"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1018" name="Picture 140" descr="3142418731510196992515"/>
        <xdr:cNvPicPr/>
      </xdr:nvPicPr>
      <xdr:blipFill>
        <a:blip r:embed="rId1"/>
        <a:stretch>
          <a:fillRect/>
        </a:stretch>
      </xdr:blipFill>
      <xdr:spPr>
        <a:xfrm>
          <a:off x="905510" y="36545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1019" name="Picture 140" descr="3142418731510196992515"/>
        <xdr:cNvPicPr/>
      </xdr:nvPicPr>
      <xdr:blipFill>
        <a:blip r:embed="rId1"/>
        <a:stretch>
          <a:fillRect/>
        </a:stretch>
      </xdr:blipFill>
      <xdr:spPr>
        <a:xfrm>
          <a:off x="905510" y="36545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1020" name="Picture 140" descr="3142418731510196992515"/>
        <xdr:cNvPicPr/>
      </xdr:nvPicPr>
      <xdr:blipFill>
        <a:blip r:embed="rId1"/>
        <a:stretch>
          <a:fillRect/>
        </a:stretch>
      </xdr:blipFill>
      <xdr:spPr>
        <a:xfrm>
          <a:off x="905510" y="36545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1021" name="Picture 140" descr="3142418731510196992515"/>
        <xdr:cNvPicPr/>
      </xdr:nvPicPr>
      <xdr:blipFill>
        <a:blip r:embed="rId1"/>
        <a:stretch>
          <a:fillRect/>
        </a:stretch>
      </xdr:blipFill>
      <xdr:spPr>
        <a:xfrm>
          <a:off x="905510" y="36545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843915</xdr:rowOff>
    </xdr:to>
    <xdr:pic>
      <xdr:nvPicPr>
        <xdr:cNvPr id="1022" name="Picture 140" descr="3142418731510196992515"/>
        <xdr:cNvPicPr/>
      </xdr:nvPicPr>
      <xdr:blipFill>
        <a:blip r:embed="rId1"/>
        <a:stretch>
          <a:fillRect/>
        </a:stretch>
      </xdr:blipFill>
      <xdr:spPr>
        <a:xfrm>
          <a:off x="905510" y="36545520"/>
          <a:ext cx="14605" cy="843915"/>
        </a:xfrm>
        <a:prstGeom prst="rect">
          <a:avLst/>
        </a:prstGeom>
        <a:noFill/>
        <a:ln w="9525">
          <a:noFill/>
        </a:ln>
      </xdr:spPr>
    </xdr:pic>
    <xdr:clientData/>
  </xdr:twoCellAnchor>
  <xdr:twoCellAnchor editAs="oneCell">
    <xdr:from>
      <xdr:col>1</xdr:col>
      <xdr:colOff>467360</xdr:colOff>
      <xdr:row>28</xdr:row>
      <xdr:rowOff>0</xdr:rowOff>
    </xdr:from>
    <xdr:to>
      <xdr:col>1</xdr:col>
      <xdr:colOff>678180</xdr:colOff>
      <xdr:row>28</xdr:row>
      <xdr:rowOff>1014095</xdr:rowOff>
    </xdr:to>
    <xdr:pic>
      <xdr:nvPicPr>
        <xdr:cNvPr id="1023" name="Picture 140" descr="3142418731510196992515"/>
        <xdr:cNvPicPr/>
      </xdr:nvPicPr>
      <xdr:blipFill>
        <a:blip r:embed="rId1"/>
        <a:stretch>
          <a:fillRect/>
        </a:stretch>
      </xdr:blipFill>
      <xdr:spPr>
        <a:xfrm>
          <a:off x="905510" y="36545520"/>
          <a:ext cx="210820" cy="1014095"/>
        </a:xfrm>
        <a:prstGeom prst="rect">
          <a:avLst/>
        </a:prstGeom>
        <a:noFill/>
        <a:ln w="9525">
          <a:noFill/>
        </a:ln>
      </xdr:spPr>
    </xdr:pic>
    <xdr:clientData/>
  </xdr:twoCellAnchor>
  <xdr:twoCellAnchor editAs="oneCell">
    <xdr:from>
      <xdr:col>1</xdr:col>
      <xdr:colOff>457835</xdr:colOff>
      <xdr:row>28</xdr:row>
      <xdr:rowOff>0</xdr:rowOff>
    </xdr:from>
    <xdr:to>
      <xdr:col>1</xdr:col>
      <xdr:colOff>668655</xdr:colOff>
      <xdr:row>28</xdr:row>
      <xdr:rowOff>1014095</xdr:rowOff>
    </xdr:to>
    <xdr:pic>
      <xdr:nvPicPr>
        <xdr:cNvPr id="1024" name="Picture 140" descr="3142418731510196992515"/>
        <xdr:cNvPicPr/>
      </xdr:nvPicPr>
      <xdr:blipFill>
        <a:blip r:embed="rId1"/>
        <a:stretch>
          <a:fillRect/>
        </a:stretch>
      </xdr:blipFill>
      <xdr:spPr>
        <a:xfrm>
          <a:off x="895985" y="36545520"/>
          <a:ext cx="210820"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1025" name="Picture 140" descr="3142418731510196992515"/>
        <xdr:cNvPicPr/>
      </xdr:nvPicPr>
      <xdr:blipFill>
        <a:blip r:embed="rId1"/>
        <a:stretch>
          <a:fillRect/>
        </a:stretch>
      </xdr:blipFill>
      <xdr:spPr>
        <a:xfrm>
          <a:off x="905510" y="36545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1026" name="Picture 140" descr="3142418731510196992515"/>
        <xdr:cNvPicPr/>
      </xdr:nvPicPr>
      <xdr:blipFill>
        <a:blip r:embed="rId1"/>
        <a:stretch>
          <a:fillRect/>
        </a:stretch>
      </xdr:blipFill>
      <xdr:spPr>
        <a:xfrm>
          <a:off x="905510" y="36545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1027" name="Picture 140" descr="3142418731510196992515"/>
        <xdr:cNvPicPr/>
      </xdr:nvPicPr>
      <xdr:blipFill>
        <a:blip r:embed="rId1"/>
        <a:stretch>
          <a:fillRect/>
        </a:stretch>
      </xdr:blipFill>
      <xdr:spPr>
        <a:xfrm>
          <a:off x="905510" y="36545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1028" name="Picture 140" descr="3142418731510196992515"/>
        <xdr:cNvPicPr/>
      </xdr:nvPicPr>
      <xdr:blipFill>
        <a:blip r:embed="rId1"/>
        <a:stretch>
          <a:fillRect/>
        </a:stretch>
      </xdr:blipFill>
      <xdr:spPr>
        <a:xfrm>
          <a:off x="905510" y="36545520"/>
          <a:ext cx="14605" cy="1014095"/>
        </a:xfrm>
        <a:prstGeom prst="rect">
          <a:avLst/>
        </a:prstGeom>
        <a:noFill/>
        <a:ln w="9525">
          <a:noFill/>
        </a:ln>
      </xdr:spPr>
    </xdr:pic>
    <xdr:clientData/>
  </xdr:twoCellAnchor>
  <xdr:twoCellAnchor editAs="oneCell">
    <xdr:from>
      <xdr:col>1</xdr:col>
      <xdr:colOff>467360</xdr:colOff>
      <xdr:row>28</xdr:row>
      <xdr:rowOff>0</xdr:rowOff>
    </xdr:from>
    <xdr:to>
      <xdr:col>1</xdr:col>
      <xdr:colOff>481965</xdr:colOff>
      <xdr:row>28</xdr:row>
      <xdr:rowOff>1014095</xdr:rowOff>
    </xdr:to>
    <xdr:pic>
      <xdr:nvPicPr>
        <xdr:cNvPr id="1029" name="Picture 140" descr="3142418731510196992515"/>
        <xdr:cNvPicPr/>
      </xdr:nvPicPr>
      <xdr:blipFill>
        <a:blip r:embed="rId1"/>
        <a:stretch>
          <a:fillRect/>
        </a:stretch>
      </xdr:blipFill>
      <xdr:spPr>
        <a:xfrm>
          <a:off x="905510" y="36545520"/>
          <a:ext cx="14605" cy="1014095"/>
        </a:xfrm>
        <a:prstGeom prst="rect">
          <a:avLst/>
        </a:prstGeom>
        <a:noFill/>
        <a:ln w="9525">
          <a:noFill/>
        </a:ln>
      </xdr:spPr>
    </xdr:pic>
    <xdr:clientData/>
  </xdr:twoCellAnchor>
  <xdr:twoCellAnchor editAs="oneCell">
    <xdr:from>
      <xdr:col>1</xdr:col>
      <xdr:colOff>514350</xdr:colOff>
      <xdr:row>28</xdr:row>
      <xdr:rowOff>0</xdr:rowOff>
    </xdr:from>
    <xdr:to>
      <xdr:col>1</xdr:col>
      <xdr:colOff>725170</xdr:colOff>
      <xdr:row>28</xdr:row>
      <xdr:rowOff>1014095</xdr:rowOff>
    </xdr:to>
    <xdr:pic>
      <xdr:nvPicPr>
        <xdr:cNvPr id="1030" name="Picture 140" descr="3142418731510196992515"/>
        <xdr:cNvPicPr/>
      </xdr:nvPicPr>
      <xdr:blipFill>
        <a:blip r:embed="rId1"/>
        <a:stretch>
          <a:fillRect/>
        </a:stretch>
      </xdr:blipFill>
      <xdr:spPr>
        <a:xfrm>
          <a:off x="952500" y="36545520"/>
          <a:ext cx="210820" cy="1014095"/>
        </a:xfrm>
        <a:prstGeom prst="rect">
          <a:avLst/>
        </a:prstGeom>
        <a:noFill/>
        <a:ln w="9525">
          <a:noFill/>
        </a:ln>
      </xdr:spPr>
    </xdr:pic>
    <xdr:clientData/>
  </xdr:twoCellAnchor>
  <xdr:twoCellAnchor editAs="oneCell">
    <xdr:from>
      <xdr:col>0</xdr:col>
      <xdr:colOff>438150</xdr:colOff>
      <xdr:row>28</xdr:row>
      <xdr:rowOff>0</xdr:rowOff>
    </xdr:from>
    <xdr:to>
      <xdr:col>1</xdr:col>
      <xdr:colOff>210820</xdr:colOff>
      <xdr:row>28</xdr:row>
      <xdr:rowOff>1014095</xdr:rowOff>
    </xdr:to>
    <xdr:pic>
      <xdr:nvPicPr>
        <xdr:cNvPr id="1031" name="Picture 140" descr="3142418731510196992515"/>
        <xdr:cNvPicPr/>
      </xdr:nvPicPr>
      <xdr:blipFill>
        <a:blip r:embed="rId1"/>
        <a:stretch>
          <a:fillRect/>
        </a:stretch>
      </xdr:blipFill>
      <xdr:spPr>
        <a:xfrm>
          <a:off x="438150" y="36545520"/>
          <a:ext cx="210820" cy="1014095"/>
        </a:xfrm>
        <a:prstGeom prst="rect">
          <a:avLst/>
        </a:prstGeom>
        <a:noFill/>
        <a:ln w="9525">
          <a:noFill/>
        </a:ln>
      </xdr:spPr>
    </xdr:pic>
    <xdr:clientData/>
  </xdr:twoCellAnchor>
  <xdr:twoCellAnchor editAs="oneCell">
    <xdr:from>
      <xdr:col>0</xdr:col>
      <xdr:colOff>438150</xdr:colOff>
      <xdr:row>28</xdr:row>
      <xdr:rowOff>0</xdr:rowOff>
    </xdr:from>
    <xdr:to>
      <xdr:col>1</xdr:col>
      <xdr:colOff>210820</xdr:colOff>
      <xdr:row>28</xdr:row>
      <xdr:rowOff>1014095</xdr:rowOff>
    </xdr:to>
    <xdr:pic>
      <xdr:nvPicPr>
        <xdr:cNvPr id="1032" name="Picture 140" descr="3142418731510196992515"/>
        <xdr:cNvPicPr/>
      </xdr:nvPicPr>
      <xdr:blipFill>
        <a:blip r:embed="rId1"/>
        <a:stretch>
          <a:fillRect/>
        </a:stretch>
      </xdr:blipFill>
      <xdr:spPr>
        <a:xfrm>
          <a:off x="438150" y="36545520"/>
          <a:ext cx="210820" cy="1014095"/>
        </a:xfrm>
        <a:prstGeom prst="rect">
          <a:avLst/>
        </a:prstGeom>
        <a:noFill/>
        <a:ln w="9525">
          <a:noFill/>
        </a:ln>
      </xdr:spPr>
    </xdr:pic>
    <xdr:clientData/>
  </xdr:twoCellAnchor>
  <xdr:twoCellAnchor editAs="oneCell">
    <xdr:from>
      <xdr:col>0</xdr:col>
      <xdr:colOff>438150</xdr:colOff>
      <xdr:row>28</xdr:row>
      <xdr:rowOff>0</xdr:rowOff>
    </xdr:from>
    <xdr:to>
      <xdr:col>1</xdr:col>
      <xdr:colOff>14605</xdr:colOff>
      <xdr:row>28</xdr:row>
      <xdr:rowOff>1014095</xdr:rowOff>
    </xdr:to>
    <xdr:pic>
      <xdr:nvPicPr>
        <xdr:cNvPr id="1033" name="Picture 140" descr="3142418731510196992515"/>
        <xdr:cNvPicPr/>
      </xdr:nvPicPr>
      <xdr:blipFill>
        <a:blip r:embed="rId1"/>
        <a:stretch>
          <a:fillRect/>
        </a:stretch>
      </xdr:blipFill>
      <xdr:spPr>
        <a:xfrm>
          <a:off x="438150" y="36545520"/>
          <a:ext cx="14605" cy="1014095"/>
        </a:xfrm>
        <a:prstGeom prst="rect">
          <a:avLst/>
        </a:prstGeom>
        <a:noFill/>
        <a:ln w="9525">
          <a:noFill/>
        </a:ln>
      </xdr:spPr>
    </xdr:pic>
    <xdr:clientData/>
  </xdr:twoCellAnchor>
  <xdr:twoCellAnchor editAs="oneCell">
    <xdr:from>
      <xdr:col>0</xdr:col>
      <xdr:colOff>438150</xdr:colOff>
      <xdr:row>28</xdr:row>
      <xdr:rowOff>0</xdr:rowOff>
    </xdr:from>
    <xdr:to>
      <xdr:col>1</xdr:col>
      <xdr:colOff>14605</xdr:colOff>
      <xdr:row>28</xdr:row>
      <xdr:rowOff>1014095</xdr:rowOff>
    </xdr:to>
    <xdr:pic>
      <xdr:nvPicPr>
        <xdr:cNvPr id="1034" name="Picture 140" descr="3142418731510196992515"/>
        <xdr:cNvPicPr/>
      </xdr:nvPicPr>
      <xdr:blipFill>
        <a:blip r:embed="rId1"/>
        <a:stretch>
          <a:fillRect/>
        </a:stretch>
      </xdr:blipFill>
      <xdr:spPr>
        <a:xfrm>
          <a:off x="438150" y="36545520"/>
          <a:ext cx="14605" cy="1014095"/>
        </a:xfrm>
        <a:prstGeom prst="rect">
          <a:avLst/>
        </a:prstGeom>
        <a:noFill/>
        <a:ln w="9525">
          <a:noFill/>
        </a:ln>
      </xdr:spPr>
    </xdr:pic>
    <xdr:clientData/>
  </xdr:twoCellAnchor>
  <xdr:twoCellAnchor editAs="oneCell">
    <xdr:from>
      <xdr:col>0</xdr:col>
      <xdr:colOff>438150</xdr:colOff>
      <xdr:row>28</xdr:row>
      <xdr:rowOff>0</xdr:rowOff>
    </xdr:from>
    <xdr:to>
      <xdr:col>1</xdr:col>
      <xdr:colOff>14605</xdr:colOff>
      <xdr:row>28</xdr:row>
      <xdr:rowOff>1014095</xdr:rowOff>
    </xdr:to>
    <xdr:pic>
      <xdr:nvPicPr>
        <xdr:cNvPr id="1035" name="Picture 140" descr="3142418731510196992515"/>
        <xdr:cNvPicPr/>
      </xdr:nvPicPr>
      <xdr:blipFill>
        <a:blip r:embed="rId1"/>
        <a:stretch>
          <a:fillRect/>
        </a:stretch>
      </xdr:blipFill>
      <xdr:spPr>
        <a:xfrm>
          <a:off x="438150" y="36545520"/>
          <a:ext cx="14605" cy="1014095"/>
        </a:xfrm>
        <a:prstGeom prst="rect">
          <a:avLst/>
        </a:prstGeom>
        <a:noFill/>
        <a:ln w="9525">
          <a:noFill/>
        </a:ln>
      </xdr:spPr>
    </xdr:pic>
    <xdr:clientData/>
  </xdr:twoCellAnchor>
  <xdr:twoCellAnchor editAs="oneCell">
    <xdr:from>
      <xdr:col>0</xdr:col>
      <xdr:colOff>438150</xdr:colOff>
      <xdr:row>28</xdr:row>
      <xdr:rowOff>0</xdr:rowOff>
    </xdr:from>
    <xdr:to>
      <xdr:col>1</xdr:col>
      <xdr:colOff>14605</xdr:colOff>
      <xdr:row>28</xdr:row>
      <xdr:rowOff>1014095</xdr:rowOff>
    </xdr:to>
    <xdr:pic>
      <xdr:nvPicPr>
        <xdr:cNvPr id="1036" name="Picture 140" descr="3142418731510196992515"/>
        <xdr:cNvPicPr/>
      </xdr:nvPicPr>
      <xdr:blipFill>
        <a:blip r:embed="rId1"/>
        <a:stretch>
          <a:fillRect/>
        </a:stretch>
      </xdr:blipFill>
      <xdr:spPr>
        <a:xfrm>
          <a:off x="438150" y="36545520"/>
          <a:ext cx="14605" cy="1014095"/>
        </a:xfrm>
        <a:prstGeom prst="rect">
          <a:avLst/>
        </a:prstGeom>
        <a:noFill/>
        <a:ln w="9525">
          <a:noFill/>
        </a:ln>
      </xdr:spPr>
    </xdr:pic>
    <xdr:clientData/>
  </xdr:twoCellAnchor>
  <xdr:twoCellAnchor editAs="oneCell">
    <xdr:from>
      <xdr:col>0</xdr:col>
      <xdr:colOff>438150</xdr:colOff>
      <xdr:row>28</xdr:row>
      <xdr:rowOff>0</xdr:rowOff>
    </xdr:from>
    <xdr:to>
      <xdr:col>1</xdr:col>
      <xdr:colOff>14605</xdr:colOff>
      <xdr:row>28</xdr:row>
      <xdr:rowOff>1014095</xdr:rowOff>
    </xdr:to>
    <xdr:pic>
      <xdr:nvPicPr>
        <xdr:cNvPr id="1037" name="Picture 140" descr="3142418731510196992515"/>
        <xdr:cNvPicPr/>
      </xdr:nvPicPr>
      <xdr:blipFill>
        <a:blip r:embed="rId1"/>
        <a:stretch>
          <a:fillRect/>
        </a:stretch>
      </xdr:blipFill>
      <xdr:spPr>
        <a:xfrm>
          <a:off x="438150" y="36545520"/>
          <a:ext cx="14605" cy="1014095"/>
        </a:xfrm>
        <a:prstGeom prst="rect">
          <a:avLst/>
        </a:prstGeom>
        <a:noFill/>
        <a:ln w="9525">
          <a:noFill/>
        </a:ln>
      </xdr:spPr>
    </xdr:pic>
    <xdr:clientData/>
  </xdr:twoCellAnchor>
  <xdr:twoCellAnchor editAs="oneCell">
    <xdr:from>
      <xdr:col>0</xdr:col>
      <xdr:colOff>438150</xdr:colOff>
      <xdr:row>28</xdr:row>
      <xdr:rowOff>0</xdr:rowOff>
    </xdr:from>
    <xdr:to>
      <xdr:col>1</xdr:col>
      <xdr:colOff>210820</xdr:colOff>
      <xdr:row>28</xdr:row>
      <xdr:rowOff>1014095</xdr:rowOff>
    </xdr:to>
    <xdr:pic>
      <xdr:nvPicPr>
        <xdr:cNvPr id="1038" name="Picture 140" descr="3142418731510196992515"/>
        <xdr:cNvPicPr/>
      </xdr:nvPicPr>
      <xdr:blipFill>
        <a:blip r:embed="rId1"/>
        <a:stretch>
          <a:fillRect/>
        </a:stretch>
      </xdr:blipFill>
      <xdr:spPr>
        <a:xfrm>
          <a:off x="438150" y="36545520"/>
          <a:ext cx="210820" cy="1014095"/>
        </a:xfrm>
        <a:prstGeom prst="rect">
          <a:avLst/>
        </a:prstGeom>
        <a:noFill/>
        <a:ln w="9525">
          <a:noFill/>
        </a:ln>
      </xdr:spPr>
    </xdr:pic>
    <xdr:clientData/>
  </xdr:twoCellAnchor>
  <xdr:twoCellAnchor editAs="oneCell">
    <xdr:from>
      <xdr:col>0</xdr:col>
      <xdr:colOff>438150</xdr:colOff>
      <xdr:row>28</xdr:row>
      <xdr:rowOff>0</xdr:rowOff>
    </xdr:from>
    <xdr:to>
      <xdr:col>1</xdr:col>
      <xdr:colOff>210820</xdr:colOff>
      <xdr:row>28</xdr:row>
      <xdr:rowOff>1014095</xdr:rowOff>
    </xdr:to>
    <xdr:pic>
      <xdr:nvPicPr>
        <xdr:cNvPr id="1039" name="Picture 140" descr="3142418731510196992515"/>
        <xdr:cNvPicPr/>
      </xdr:nvPicPr>
      <xdr:blipFill>
        <a:blip r:embed="rId1"/>
        <a:stretch>
          <a:fillRect/>
        </a:stretch>
      </xdr:blipFill>
      <xdr:spPr>
        <a:xfrm>
          <a:off x="438150" y="36545520"/>
          <a:ext cx="210820" cy="1014095"/>
        </a:xfrm>
        <a:prstGeom prst="rect">
          <a:avLst/>
        </a:prstGeom>
        <a:noFill/>
        <a:ln w="9525">
          <a:noFill/>
        </a:ln>
      </xdr:spPr>
    </xdr:pic>
    <xdr:clientData/>
  </xdr:twoCellAnchor>
  <xdr:twoCellAnchor editAs="oneCell">
    <xdr:from>
      <xdr:col>0</xdr:col>
      <xdr:colOff>438150</xdr:colOff>
      <xdr:row>28</xdr:row>
      <xdr:rowOff>0</xdr:rowOff>
    </xdr:from>
    <xdr:to>
      <xdr:col>1</xdr:col>
      <xdr:colOff>14605</xdr:colOff>
      <xdr:row>28</xdr:row>
      <xdr:rowOff>1014095</xdr:rowOff>
    </xdr:to>
    <xdr:pic>
      <xdr:nvPicPr>
        <xdr:cNvPr id="1040" name="Picture 140" descr="3142418731510196992515"/>
        <xdr:cNvPicPr/>
      </xdr:nvPicPr>
      <xdr:blipFill>
        <a:blip r:embed="rId1"/>
        <a:stretch>
          <a:fillRect/>
        </a:stretch>
      </xdr:blipFill>
      <xdr:spPr>
        <a:xfrm>
          <a:off x="438150" y="36545520"/>
          <a:ext cx="14605" cy="1014095"/>
        </a:xfrm>
        <a:prstGeom prst="rect">
          <a:avLst/>
        </a:prstGeom>
        <a:noFill/>
        <a:ln w="9525">
          <a:noFill/>
        </a:ln>
      </xdr:spPr>
    </xdr:pic>
    <xdr:clientData/>
  </xdr:twoCellAnchor>
  <xdr:twoCellAnchor editAs="oneCell">
    <xdr:from>
      <xdr:col>0</xdr:col>
      <xdr:colOff>438150</xdr:colOff>
      <xdr:row>28</xdr:row>
      <xdr:rowOff>0</xdr:rowOff>
    </xdr:from>
    <xdr:to>
      <xdr:col>1</xdr:col>
      <xdr:colOff>14605</xdr:colOff>
      <xdr:row>28</xdr:row>
      <xdr:rowOff>1014095</xdr:rowOff>
    </xdr:to>
    <xdr:pic>
      <xdr:nvPicPr>
        <xdr:cNvPr id="1041" name="Picture 140" descr="3142418731510196992515"/>
        <xdr:cNvPicPr/>
      </xdr:nvPicPr>
      <xdr:blipFill>
        <a:blip r:embed="rId1"/>
        <a:stretch>
          <a:fillRect/>
        </a:stretch>
      </xdr:blipFill>
      <xdr:spPr>
        <a:xfrm>
          <a:off x="438150" y="36545520"/>
          <a:ext cx="14605" cy="1014095"/>
        </a:xfrm>
        <a:prstGeom prst="rect">
          <a:avLst/>
        </a:prstGeom>
        <a:noFill/>
        <a:ln w="9525">
          <a:noFill/>
        </a:ln>
      </xdr:spPr>
    </xdr:pic>
    <xdr:clientData/>
  </xdr:twoCellAnchor>
  <xdr:twoCellAnchor editAs="oneCell">
    <xdr:from>
      <xdr:col>0</xdr:col>
      <xdr:colOff>438150</xdr:colOff>
      <xdr:row>28</xdr:row>
      <xdr:rowOff>0</xdr:rowOff>
    </xdr:from>
    <xdr:to>
      <xdr:col>1</xdr:col>
      <xdr:colOff>14605</xdr:colOff>
      <xdr:row>28</xdr:row>
      <xdr:rowOff>1014095</xdr:rowOff>
    </xdr:to>
    <xdr:pic>
      <xdr:nvPicPr>
        <xdr:cNvPr id="1042" name="Picture 140" descr="3142418731510196992515"/>
        <xdr:cNvPicPr/>
      </xdr:nvPicPr>
      <xdr:blipFill>
        <a:blip r:embed="rId1"/>
        <a:stretch>
          <a:fillRect/>
        </a:stretch>
      </xdr:blipFill>
      <xdr:spPr>
        <a:xfrm>
          <a:off x="438150" y="36545520"/>
          <a:ext cx="14605" cy="1014095"/>
        </a:xfrm>
        <a:prstGeom prst="rect">
          <a:avLst/>
        </a:prstGeom>
        <a:noFill/>
        <a:ln w="9525">
          <a:noFill/>
        </a:ln>
      </xdr:spPr>
    </xdr:pic>
    <xdr:clientData/>
  </xdr:twoCellAnchor>
  <xdr:twoCellAnchor editAs="oneCell">
    <xdr:from>
      <xdr:col>0</xdr:col>
      <xdr:colOff>438150</xdr:colOff>
      <xdr:row>28</xdr:row>
      <xdr:rowOff>0</xdr:rowOff>
    </xdr:from>
    <xdr:to>
      <xdr:col>1</xdr:col>
      <xdr:colOff>14605</xdr:colOff>
      <xdr:row>28</xdr:row>
      <xdr:rowOff>1014095</xdr:rowOff>
    </xdr:to>
    <xdr:pic>
      <xdr:nvPicPr>
        <xdr:cNvPr id="1043" name="Picture 140" descr="3142418731510196992515"/>
        <xdr:cNvPicPr/>
      </xdr:nvPicPr>
      <xdr:blipFill>
        <a:blip r:embed="rId1"/>
        <a:stretch>
          <a:fillRect/>
        </a:stretch>
      </xdr:blipFill>
      <xdr:spPr>
        <a:xfrm>
          <a:off x="438150" y="36545520"/>
          <a:ext cx="14605" cy="1014095"/>
        </a:xfrm>
        <a:prstGeom prst="rect">
          <a:avLst/>
        </a:prstGeom>
        <a:noFill/>
        <a:ln w="9525">
          <a:noFill/>
        </a:ln>
      </xdr:spPr>
    </xdr:pic>
    <xdr:clientData/>
  </xdr:twoCellAnchor>
  <xdr:twoCellAnchor editAs="oneCell">
    <xdr:from>
      <xdr:col>0</xdr:col>
      <xdr:colOff>438150</xdr:colOff>
      <xdr:row>28</xdr:row>
      <xdr:rowOff>0</xdr:rowOff>
    </xdr:from>
    <xdr:to>
      <xdr:col>1</xdr:col>
      <xdr:colOff>14605</xdr:colOff>
      <xdr:row>28</xdr:row>
      <xdr:rowOff>1014095</xdr:rowOff>
    </xdr:to>
    <xdr:pic>
      <xdr:nvPicPr>
        <xdr:cNvPr id="1044" name="Picture 140" descr="3142418731510196992515"/>
        <xdr:cNvPicPr/>
      </xdr:nvPicPr>
      <xdr:blipFill>
        <a:blip r:embed="rId1"/>
        <a:stretch>
          <a:fillRect/>
        </a:stretch>
      </xdr:blipFill>
      <xdr:spPr>
        <a:xfrm>
          <a:off x="438150" y="36545520"/>
          <a:ext cx="14605" cy="1014095"/>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841375</xdr:rowOff>
    </xdr:to>
    <xdr:pic>
      <xdr:nvPicPr>
        <xdr:cNvPr id="1045" name="Picture 140" descr="3142418731510196992515"/>
        <xdr:cNvPicPr/>
      </xdr:nvPicPr>
      <xdr:blipFill>
        <a:blip r:embed="rId1"/>
        <a:stretch>
          <a:fillRect/>
        </a:stretch>
      </xdr:blipFill>
      <xdr:spPr>
        <a:xfrm>
          <a:off x="904875" y="34272220"/>
          <a:ext cx="211455" cy="841375"/>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841375</xdr:rowOff>
    </xdr:to>
    <xdr:pic>
      <xdr:nvPicPr>
        <xdr:cNvPr id="1046" name="Picture 140" descr="3142418731510196992515"/>
        <xdr:cNvPicPr/>
      </xdr:nvPicPr>
      <xdr:blipFill>
        <a:blip r:embed="rId1"/>
        <a:stretch>
          <a:fillRect/>
        </a:stretch>
      </xdr:blipFill>
      <xdr:spPr>
        <a:xfrm>
          <a:off x="904875" y="34272220"/>
          <a:ext cx="211455" cy="841375"/>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841375</xdr:rowOff>
    </xdr:to>
    <xdr:pic>
      <xdr:nvPicPr>
        <xdr:cNvPr id="1047" name="Picture 140" descr="3142418731510196992515"/>
        <xdr:cNvPicPr/>
      </xdr:nvPicPr>
      <xdr:blipFill>
        <a:blip r:embed="rId1"/>
        <a:stretch>
          <a:fillRect/>
        </a:stretch>
      </xdr:blipFill>
      <xdr:spPr>
        <a:xfrm>
          <a:off x="904875" y="34272220"/>
          <a:ext cx="14605" cy="841375"/>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841375</xdr:rowOff>
    </xdr:to>
    <xdr:pic>
      <xdr:nvPicPr>
        <xdr:cNvPr id="1048" name="Picture 140" descr="3142418731510196992515"/>
        <xdr:cNvPicPr/>
      </xdr:nvPicPr>
      <xdr:blipFill>
        <a:blip r:embed="rId1"/>
        <a:stretch>
          <a:fillRect/>
        </a:stretch>
      </xdr:blipFill>
      <xdr:spPr>
        <a:xfrm>
          <a:off x="904875" y="34272220"/>
          <a:ext cx="14605" cy="841375"/>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841375</xdr:rowOff>
    </xdr:to>
    <xdr:pic>
      <xdr:nvPicPr>
        <xdr:cNvPr id="1049" name="Picture 140" descr="3142418731510196992515"/>
        <xdr:cNvPicPr/>
      </xdr:nvPicPr>
      <xdr:blipFill>
        <a:blip r:embed="rId1"/>
        <a:stretch>
          <a:fillRect/>
        </a:stretch>
      </xdr:blipFill>
      <xdr:spPr>
        <a:xfrm>
          <a:off x="904875" y="34272220"/>
          <a:ext cx="14605" cy="841375"/>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841375</xdr:rowOff>
    </xdr:to>
    <xdr:pic>
      <xdr:nvPicPr>
        <xdr:cNvPr id="1050" name="Picture 140" descr="3142418731510196992515"/>
        <xdr:cNvPicPr/>
      </xdr:nvPicPr>
      <xdr:blipFill>
        <a:blip r:embed="rId1"/>
        <a:stretch>
          <a:fillRect/>
        </a:stretch>
      </xdr:blipFill>
      <xdr:spPr>
        <a:xfrm>
          <a:off x="904875" y="34272220"/>
          <a:ext cx="14605" cy="841375"/>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841375</xdr:rowOff>
    </xdr:to>
    <xdr:pic>
      <xdr:nvPicPr>
        <xdr:cNvPr id="1051" name="Picture 140" descr="3142418731510196992515"/>
        <xdr:cNvPicPr/>
      </xdr:nvPicPr>
      <xdr:blipFill>
        <a:blip r:embed="rId1"/>
        <a:stretch>
          <a:fillRect/>
        </a:stretch>
      </xdr:blipFill>
      <xdr:spPr>
        <a:xfrm>
          <a:off x="904875" y="34272220"/>
          <a:ext cx="14605" cy="841375"/>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1009650</xdr:rowOff>
    </xdr:to>
    <xdr:pic>
      <xdr:nvPicPr>
        <xdr:cNvPr id="1052" name="Picture 140" descr="3142418731510196992515"/>
        <xdr:cNvPicPr/>
      </xdr:nvPicPr>
      <xdr:blipFill>
        <a:blip r:embed="rId1"/>
        <a:stretch>
          <a:fillRect/>
        </a:stretch>
      </xdr:blipFill>
      <xdr:spPr>
        <a:xfrm>
          <a:off x="904875" y="34272220"/>
          <a:ext cx="21145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1009650</xdr:rowOff>
    </xdr:to>
    <xdr:pic>
      <xdr:nvPicPr>
        <xdr:cNvPr id="1053" name="Picture 140" descr="3142418731510196992515"/>
        <xdr:cNvPicPr/>
      </xdr:nvPicPr>
      <xdr:blipFill>
        <a:blip r:embed="rId1"/>
        <a:stretch>
          <a:fillRect/>
        </a:stretch>
      </xdr:blipFill>
      <xdr:spPr>
        <a:xfrm>
          <a:off x="904875" y="34272220"/>
          <a:ext cx="21145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1009650</xdr:rowOff>
    </xdr:to>
    <xdr:pic>
      <xdr:nvPicPr>
        <xdr:cNvPr id="1054" name="Picture 140" descr="3142418731510196992515"/>
        <xdr:cNvPicPr/>
      </xdr:nvPicPr>
      <xdr:blipFill>
        <a:blip r:embed="rId1"/>
        <a:stretch>
          <a:fillRect/>
        </a:stretch>
      </xdr:blipFill>
      <xdr:spPr>
        <a:xfrm>
          <a:off x="904875" y="34272220"/>
          <a:ext cx="1460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1009650</xdr:rowOff>
    </xdr:to>
    <xdr:pic>
      <xdr:nvPicPr>
        <xdr:cNvPr id="1055" name="Picture 140" descr="3142418731510196992515"/>
        <xdr:cNvPicPr/>
      </xdr:nvPicPr>
      <xdr:blipFill>
        <a:blip r:embed="rId1"/>
        <a:stretch>
          <a:fillRect/>
        </a:stretch>
      </xdr:blipFill>
      <xdr:spPr>
        <a:xfrm>
          <a:off x="904875" y="34272220"/>
          <a:ext cx="1460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1009650</xdr:rowOff>
    </xdr:to>
    <xdr:pic>
      <xdr:nvPicPr>
        <xdr:cNvPr id="1056" name="Picture 140" descr="3142418731510196992515"/>
        <xdr:cNvPicPr/>
      </xdr:nvPicPr>
      <xdr:blipFill>
        <a:blip r:embed="rId1"/>
        <a:stretch>
          <a:fillRect/>
        </a:stretch>
      </xdr:blipFill>
      <xdr:spPr>
        <a:xfrm>
          <a:off x="904875" y="34272220"/>
          <a:ext cx="1460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1009650</xdr:rowOff>
    </xdr:to>
    <xdr:pic>
      <xdr:nvPicPr>
        <xdr:cNvPr id="1057" name="Picture 140" descr="3142418731510196992515"/>
        <xdr:cNvPicPr/>
      </xdr:nvPicPr>
      <xdr:blipFill>
        <a:blip r:embed="rId1"/>
        <a:stretch>
          <a:fillRect/>
        </a:stretch>
      </xdr:blipFill>
      <xdr:spPr>
        <a:xfrm>
          <a:off x="904875" y="34272220"/>
          <a:ext cx="1460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1009650</xdr:rowOff>
    </xdr:to>
    <xdr:pic>
      <xdr:nvPicPr>
        <xdr:cNvPr id="1058" name="Picture 140" descr="3142418731510196992515"/>
        <xdr:cNvPicPr/>
      </xdr:nvPicPr>
      <xdr:blipFill>
        <a:blip r:embed="rId1"/>
        <a:stretch>
          <a:fillRect/>
        </a:stretch>
      </xdr:blipFill>
      <xdr:spPr>
        <a:xfrm>
          <a:off x="904875" y="34272220"/>
          <a:ext cx="1460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841375</xdr:rowOff>
    </xdr:to>
    <xdr:pic>
      <xdr:nvPicPr>
        <xdr:cNvPr id="1059" name="Picture 140" descr="3142418731510196992515"/>
        <xdr:cNvPicPr/>
      </xdr:nvPicPr>
      <xdr:blipFill>
        <a:blip r:embed="rId1"/>
        <a:stretch>
          <a:fillRect/>
        </a:stretch>
      </xdr:blipFill>
      <xdr:spPr>
        <a:xfrm>
          <a:off x="904875" y="34272220"/>
          <a:ext cx="211455" cy="841375"/>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841375</xdr:rowOff>
    </xdr:to>
    <xdr:pic>
      <xdr:nvPicPr>
        <xdr:cNvPr id="1060" name="Picture 140" descr="3142418731510196992515"/>
        <xdr:cNvPicPr/>
      </xdr:nvPicPr>
      <xdr:blipFill>
        <a:blip r:embed="rId1"/>
        <a:stretch>
          <a:fillRect/>
        </a:stretch>
      </xdr:blipFill>
      <xdr:spPr>
        <a:xfrm>
          <a:off x="904875" y="34272220"/>
          <a:ext cx="211455" cy="841375"/>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841375</xdr:rowOff>
    </xdr:to>
    <xdr:pic>
      <xdr:nvPicPr>
        <xdr:cNvPr id="1061" name="Picture 140" descr="3142418731510196992515"/>
        <xdr:cNvPicPr/>
      </xdr:nvPicPr>
      <xdr:blipFill>
        <a:blip r:embed="rId1"/>
        <a:stretch>
          <a:fillRect/>
        </a:stretch>
      </xdr:blipFill>
      <xdr:spPr>
        <a:xfrm>
          <a:off x="904875" y="34272220"/>
          <a:ext cx="14605" cy="841375"/>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841375</xdr:rowOff>
    </xdr:to>
    <xdr:pic>
      <xdr:nvPicPr>
        <xdr:cNvPr id="1062" name="Picture 140" descr="3142418731510196992515"/>
        <xdr:cNvPicPr/>
      </xdr:nvPicPr>
      <xdr:blipFill>
        <a:blip r:embed="rId1"/>
        <a:stretch>
          <a:fillRect/>
        </a:stretch>
      </xdr:blipFill>
      <xdr:spPr>
        <a:xfrm>
          <a:off x="904875" y="34272220"/>
          <a:ext cx="14605" cy="841375"/>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841375</xdr:rowOff>
    </xdr:to>
    <xdr:pic>
      <xdr:nvPicPr>
        <xdr:cNvPr id="1063" name="Picture 140" descr="3142418731510196992515"/>
        <xdr:cNvPicPr/>
      </xdr:nvPicPr>
      <xdr:blipFill>
        <a:blip r:embed="rId1"/>
        <a:stretch>
          <a:fillRect/>
        </a:stretch>
      </xdr:blipFill>
      <xdr:spPr>
        <a:xfrm>
          <a:off x="904875" y="34272220"/>
          <a:ext cx="14605" cy="841375"/>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841375</xdr:rowOff>
    </xdr:to>
    <xdr:pic>
      <xdr:nvPicPr>
        <xdr:cNvPr id="1064" name="Picture 140" descr="3142418731510196992515"/>
        <xdr:cNvPicPr/>
      </xdr:nvPicPr>
      <xdr:blipFill>
        <a:blip r:embed="rId1"/>
        <a:stretch>
          <a:fillRect/>
        </a:stretch>
      </xdr:blipFill>
      <xdr:spPr>
        <a:xfrm>
          <a:off x="904875" y="34272220"/>
          <a:ext cx="14605" cy="841375"/>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841375</xdr:rowOff>
    </xdr:to>
    <xdr:pic>
      <xdr:nvPicPr>
        <xdr:cNvPr id="1065" name="Picture 140" descr="3142418731510196992515"/>
        <xdr:cNvPicPr/>
      </xdr:nvPicPr>
      <xdr:blipFill>
        <a:blip r:embed="rId1"/>
        <a:stretch>
          <a:fillRect/>
        </a:stretch>
      </xdr:blipFill>
      <xdr:spPr>
        <a:xfrm>
          <a:off x="904875" y="34272220"/>
          <a:ext cx="14605" cy="841375"/>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1009650</xdr:rowOff>
    </xdr:to>
    <xdr:pic>
      <xdr:nvPicPr>
        <xdr:cNvPr id="1066" name="Picture 140" descr="3142418731510196992515"/>
        <xdr:cNvPicPr/>
      </xdr:nvPicPr>
      <xdr:blipFill>
        <a:blip r:embed="rId1"/>
        <a:stretch>
          <a:fillRect/>
        </a:stretch>
      </xdr:blipFill>
      <xdr:spPr>
        <a:xfrm>
          <a:off x="904875" y="34272220"/>
          <a:ext cx="211455" cy="1009650"/>
        </a:xfrm>
        <a:prstGeom prst="rect">
          <a:avLst/>
        </a:prstGeom>
        <a:noFill/>
        <a:ln w="9525">
          <a:noFill/>
        </a:ln>
      </xdr:spPr>
    </xdr:pic>
    <xdr:clientData/>
  </xdr:twoCellAnchor>
  <xdr:twoCellAnchor editAs="oneCell">
    <xdr:from>
      <xdr:col>1</xdr:col>
      <xdr:colOff>458470</xdr:colOff>
      <xdr:row>27</xdr:row>
      <xdr:rowOff>0</xdr:rowOff>
    </xdr:from>
    <xdr:to>
      <xdr:col>1</xdr:col>
      <xdr:colOff>668655</xdr:colOff>
      <xdr:row>27</xdr:row>
      <xdr:rowOff>1009650</xdr:rowOff>
    </xdr:to>
    <xdr:pic>
      <xdr:nvPicPr>
        <xdr:cNvPr id="1067" name="Picture 140" descr="3142418731510196992515"/>
        <xdr:cNvPicPr/>
      </xdr:nvPicPr>
      <xdr:blipFill>
        <a:blip r:embed="rId1"/>
        <a:stretch>
          <a:fillRect/>
        </a:stretch>
      </xdr:blipFill>
      <xdr:spPr>
        <a:xfrm>
          <a:off x="896620" y="34272220"/>
          <a:ext cx="21018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1009650</xdr:rowOff>
    </xdr:to>
    <xdr:pic>
      <xdr:nvPicPr>
        <xdr:cNvPr id="1068" name="Picture 140" descr="3142418731510196992515"/>
        <xdr:cNvPicPr/>
      </xdr:nvPicPr>
      <xdr:blipFill>
        <a:blip r:embed="rId1"/>
        <a:stretch>
          <a:fillRect/>
        </a:stretch>
      </xdr:blipFill>
      <xdr:spPr>
        <a:xfrm>
          <a:off x="904875" y="34272220"/>
          <a:ext cx="1460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1009650</xdr:rowOff>
    </xdr:to>
    <xdr:pic>
      <xdr:nvPicPr>
        <xdr:cNvPr id="1069" name="Picture 140" descr="3142418731510196992515"/>
        <xdr:cNvPicPr/>
      </xdr:nvPicPr>
      <xdr:blipFill>
        <a:blip r:embed="rId1"/>
        <a:stretch>
          <a:fillRect/>
        </a:stretch>
      </xdr:blipFill>
      <xdr:spPr>
        <a:xfrm>
          <a:off x="904875" y="34272220"/>
          <a:ext cx="1460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1009650</xdr:rowOff>
    </xdr:to>
    <xdr:pic>
      <xdr:nvPicPr>
        <xdr:cNvPr id="1070" name="Picture 140" descr="3142418731510196992515"/>
        <xdr:cNvPicPr/>
      </xdr:nvPicPr>
      <xdr:blipFill>
        <a:blip r:embed="rId1"/>
        <a:stretch>
          <a:fillRect/>
        </a:stretch>
      </xdr:blipFill>
      <xdr:spPr>
        <a:xfrm>
          <a:off x="904875" y="34272220"/>
          <a:ext cx="1460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1009650</xdr:rowOff>
    </xdr:to>
    <xdr:pic>
      <xdr:nvPicPr>
        <xdr:cNvPr id="1071" name="Picture 140" descr="3142418731510196992515"/>
        <xdr:cNvPicPr/>
      </xdr:nvPicPr>
      <xdr:blipFill>
        <a:blip r:embed="rId1"/>
        <a:stretch>
          <a:fillRect/>
        </a:stretch>
      </xdr:blipFill>
      <xdr:spPr>
        <a:xfrm>
          <a:off x="904875" y="34272220"/>
          <a:ext cx="1460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481330</xdr:colOff>
      <xdr:row>27</xdr:row>
      <xdr:rowOff>1009650</xdr:rowOff>
    </xdr:to>
    <xdr:pic>
      <xdr:nvPicPr>
        <xdr:cNvPr id="1072" name="Picture 140" descr="3142418731510196992515"/>
        <xdr:cNvPicPr/>
      </xdr:nvPicPr>
      <xdr:blipFill>
        <a:blip r:embed="rId1"/>
        <a:stretch>
          <a:fillRect/>
        </a:stretch>
      </xdr:blipFill>
      <xdr:spPr>
        <a:xfrm>
          <a:off x="904875" y="34272220"/>
          <a:ext cx="14605" cy="1009650"/>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843915</xdr:rowOff>
    </xdr:to>
    <xdr:pic>
      <xdr:nvPicPr>
        <xdr:cNvPr id="1073" name="Picture 140" descr="3142418731510196992515"/>
        <xdr:cNvPicPr/>
      </xdr:nvPicPr>
      <xdr:blipFill>
        <a:blip r:embed="rId1"/>
        <a:stretch>
          <a:fillRect/>
        </a:stretch>
      </xdr:blipFill>
      <xdr:spPr>
        <a:xfrm>
          <a:off x="904875" y="34272220"/>
          <a:ext cx="211455" cy="843915"/>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843915</xdr:rowOff>
    </xdr:to>
    <xdr:pic>
      <xdr:nvPicPr>
        <xdr:cNvPr id="1074" name="Picture 140" descr="3142418731510196992515"/>
        <xdr:cNvPicPr/>
      </xdr:nvPicPr>
      <xdr:blipFill>
        <a:blip r:embed="rId1"/>
        <a:stretch>
          <a:fillRect/>
        </a:stretch>
      </xdr:blipFill>
      <xdr:spPr>
        <a:xfrm>
          <a:off x="904875" y="34272220"/>
          <a:ext cx="211455" cy="843915"/>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843915</xdr:rowOff>
    </xdr:to>
    <xdr:pic>
      <xdr:nvPicPr>
        <xdr:cNvPr id="1075" name="Picture 140" descr="3142418731510196992515"/>
        <xdr:cNvPicPr/>
      </xdr:nvPicPr>
      <xdr:blipFill>
        <a:blip r:embed="rId1"/>
        <a:stretch>
          <a:fillRect/>
        </a:stretch>
      </xdr:blipFill>
      <xdr:spPr>
        <a:xfrm>
          <a:off x="904875" y="34272220"/>
          <a:ext cx="13970" cy="843915"/>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843915</xdr:rowOff>
    </xdr:to>
    <xdr:pic>
      <xdr:nvPicPr>
        <xdr:cNvPr id="1076" name="Picture 140" descr="3142418731510196992515"/>
        <xdr:cNvPicPr/>
      </xdr:nvPicPr>
      <xdr:blipFill>
        <a:blip r:embed="rId1"/>
        <a:stretch>
          <a:fillRect/>
        </a:stretch>
      </xdr:blipFill>
      <xdr:spPr>
        <a:xfrm>
          <a:off x="904875" y="34272220"/>
          <a:ext cx="13970" cy="843915"/>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843915</xdr:rowOff>
    </xdr:to>
    <xdr:pic>
      <xdr:nvPicPr>
        <xdr:cNvPr id="1077" name="Picture 140" descr="3142418731510196992515"/>
        <xdr:cNvPicPr/>
      </xdr:nvPicPr>
      <xdr:blipFill>
        <a:blip r:embed="rId1"/>
        <a:stretch>
          <a:fillRect/>
        </a:stretch>
      </xdr:blipFill>
      <xdr:spPr>
        <a:xfrm>
          <a:off x="904875" y="34272220"/>
          <a:ext cx="13970" cy="843915"/>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843915</xdr:rowOff>
    </xdr:to>
    <xdr:pic>
      <xdr:nvPicPr>
        <xdr:cNvPr id="1078" name="Picture 140" descr="3142418731510196992515"/>
        <xdr:cNvPicPr/>
      </xdr:nvPicPr>
      <xdr:blipFill>
        <a:blip r:embed="rId1"/>
        <a:stretch>
          <a:fillRect/>
        </a:stretch>
      </xdr:blipFill>
      <xdr:spPr>
        <a:xfrm>
          <a:off x="904875" y="34272220"/>
          <a:ext cx="13970" cy="843915"/>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843915</xdr:rowOff>
    </xdr:to>
    <xdr:pic>
      <xdr:nvPicPr>
        <xdr:cNvPr id="1079" name="Picture 140" descr="3142418731510196992515"/>
        <xdr:cNvPicPr/>
      </xdr:nvPicPr>
      <xdr:blipFill>
        <a:blip r:embed="rId1"/>
        <a:stretch>
          <a:fillRect/>
        </a:stretch>
      </xdr:blipFill>
      <xdr:spPr>
        <a:xfrm>
          <a:off x="904875" y="34272220"/>
          <a:ext cx="13970" cy="843915"/>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1012190</xdr:rowOff>
    </xdr:to>
    <xdr:pic>
      <xdr:nvPicPr>
        <xdr:cNvPr id="1080" name="Picture 140" descr="3142418731510196992515"/>
        <xdr:cNvPicPr/>
      </xdr:nvPicPr>
      <xdr:blipFill>
        <a:blip r:embed="rId1"/>
        <a:stretch>
          <a:fillRect/>
        </a:stretch>
      </xdr:blipFill>
      <xdr:spPr>
        <a:xfrm>
          <a:off x="904875" y="34272220"/>
          <a:ext cx="211455" cy="1012190"/>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1012190</xdr:rowOff>
    </xdr:to>
    <xdr:pic>
      <xdr:nvPicPr>
        <xdr:cNvPr id="1081" name="Picture 140" descr="3142418731510196992515"/>
        <xdr:cNvPicPr/>
      </xdr:nvPicPr>
      <xdr:blipFill>
        <a:blip r:embed="rId1"/>
        <a:stretch>
          <a:fillRect/>
        </a:stretch>
      </xdr:blipFill>
      <xdr:spPr>
        <a:xfrm>
          <a:off x="904875" y="34272220"/>
          <a:ext cx="211455" cy="1012190"/>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1012190</xdr:rowOff>
    </xdr:to>
    <xdr:pic>
      <xdr:nvPicPr>
        <xdr:cNvPr id="1082" name="Picture 140" descr="3142418731510196992515"/>
        <xdr:cNvPicPr/>
      </xdr:nvPicPr>
      <xdr:blipFill>
        <a:blip r:embed="rId1"/>
        <a:stretch>
          <a:fillRect/>
        </a:stretch>
      </xdr:blipFill>
      <xdr:spPr>
        <a:xfrm>
          <a:off x="904875" y="34272220"/>
          <a:ext cx="13970" cy="1012190"/>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1012190</xdr:rowOff>
    </xdr:to>
    <xdr:pic>
      <xdr:nvPicPr>
        <xdr:cNvPr id="1083" name="Picture 140" descr="3142418731510196992515"/>
        <xdr:cNvPicPr/>
      </xdr:nvPicPr>
      <xdr:blipFill>
        <a:blip r:embed="rId1"/>
        <a:stretch>
          <a:fillRect/>
        </a:stretch>
      </xdr:blipFill>
      <xdr:spPr>
        <a:xfrm>
          <a:off x="904875" y="34272220"/>
          <a:ext cx="13970" cy="1012190"/>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1012190</xdr:rowOff>
    </xdr:to>
    <xdr:pic>
      <xdr:nvPicPr>
        <xdr:cNvPr id="1084" name="Picture 140" descr="3142418731510196992515"/>
        <xdr:cNvPicPr/>
      </xdr:nvPicPr>
      <xdr:blipFill>
        <a:blip r:embed="rId1"/>
        <a:stretch>
          <a:fillRect/>
        </a:stretch>
      </xdr:blipFill>
      <xdr:spPr>
        <a:xfrm>
          <a:off x="904875" y="34272220"/>
          <a:ext cx="13970" cy="1012190"/>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1012190</xdr:rowOff>
    </xdr:to>
    <xdr:pic>
      <xdr:nvPicPr>
        <xdr:cNvPr id="1085" name="Picture 140" descr="3142418731510196992515"/>
        <xdr:cNvPicPr/>
      </xdr:nvPicPr>
      <xdr:blipFill>
        <a:blip r:embed="rId1"/>
        <a:stretch>
          <a:fillRect/>
        </a:stretch>
      </xdr:blipFill>
      <xdr:spPr>
        <a:xfrm>
          <a:off x="904875" y="34272220"/>
          <a:ext cx="13970" cy="1012190"/>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1012190</xdr:rowOff>
    </xdr:to>
    <xdr:pic>
      <xdr:nvPicPr>
        <xdr:cNvPr id="1086" name="Picture 140" descr="3142418731510196992515"/>
        <xdr:cNvPicPr/>
      </xdr:nvPicPr>
      <xdr:blipFill>
        <a:blip r:embed="rId1"/>
        <a:stretch>
          <a:fillRect/>
        </a:stretch>
      </xdr:blipFill>
      <xdr:spPr>
        <a:xfrm>
          <a:off x="904875" y="34272220"/>
          <a:ext cx="13970" cy="1012190"/>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843915</xdr:rowOff>
    </xdr:to>
    <xdr:pic>
      <xdr:nvPicPr>
        <xdr:cNvPr id="1087" name="Picture 140" descr="3142418731510196992515"/>
        <xdr:cNvPicPr/>
      </xdr:nvPicPr>
      <xdr:blipFill>
        <a:blip r:embed="rId1"/>
        <a:stretch>
          <a:fillRect/>
        </a:stretch>
      </xdr:blipFill>
      <xdr:spPr>
        <a:xfrm>
          <a:off x="904875" y="34272220"/>
          <a:ext cx="211455" cy="843915"/>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843915</xdr:rowOff>
    </xdr:to>
    <xdr:pic>
      <xdr:nvPicPr>
        <xdr:cNvPr id="1088" name="Picture 140" descr="3142418731510196992515"/>
        <xdr:cNvPicPr/>
      </xdr:nvPicPr>
      <xdr:blipFill>
        <a:blip r:embed="rId1"/>
        <a:stretch>
          <a:fillRect/>
        </a:stretch>
      </xdr:blipFill>
      <xdr:spPr>
        <a:xfrm>
          <a:off x="904875" y="34272220"/>
          <a:ext cx="211455" cy="843915"/>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843915</xdr:rowOff>
    </xdr:to>
    <xdr:pic>
      <xdr:nvPicPr>
        <xdr:cNvPr id="1089" name="Picture 140" descr="3142418731510196992515"/>
        <xdr:cNvPicPr/>
      </xdr:nvPicPr>
      <xdr:blipFill>
        <a:blip r:embed="rId1"/>
        <a:stretch>
          <a:fillRect/>
        </a:stretch>
      </xdr:blipFill>
      <xdr:spPr>
        <a:xfrm>
          <a:off x="904875" y="34272220"/>
          <a:ext cx="13970" cy="843915"/>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843915</xdr:rowOff>
    </xdr:to>
    <xdr:pic>
      <xdr:nvPicPr>
        <xdr:cNvPr id="1090" name="Picture 140" descr="3142418731510196992515"/>
        <xdr:cNvPicPr/>
      </xdr:nvPicPr>
      <xdr:blipFill>
        <a:blip r:embed="rId1"/>
        <a:stretch>
          <a:fillRect/>
        </a:stretch>
      </xdr:blipFill>
      <xdr:spPr>
        <a:xfrm>
          <a:off x="904875" y="34272220"/>
          <a:ext cx="13970" cy="843915"/>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843915</xdr:rowOff>
    </xdr:to>
    <xdr:pic>
      <xdr:nvPicPr>
        <xdr:cNvPr id="1091" name="Picture 140" descr="3142418731510196992515"/>
        <xdr:cNvPicPr/>
      </xdr:nvPicPr>
      <xdr:blipFill>
        <a:blip r:embed="rId1"/>
        <a:stretch>
          <a:fillRect/>
        </a:stretch>
      </xdr:blipFill>
      <xdr:spPr>
        <a:xfrm>
          <a:off x="904875" y="34272220"/>
          <a:ext cx="13970" cy="843915"/>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843915</xdr:rowOff>
    </xdr:to>
    <xdr:pic>
      <xdr:nvPicPr>
        <xdr:cNvPr id="1092" name="Picture 140" descr="3142418731510196992515"/>
        <xdr:cNvPicPr/>
      </xdr:nvPicPr>
      <xdr:blipFill>
        <a:blip r:embed="rId1"/>
        <a:stretch>
          <a:fillRect/>
        </a:stretch>
      </xdr:blipFill>
      <xdr:spPr>
        <a:xfrm>
          <a:off x="904875" y="34272220"/>
          <a:ext cx="13970" cy="843915"/>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843915</xdr:rowOff>
    </xdr:to>
    <xdr:pic>
      <xdr:nvPicPr>
        <xdr:cNvPr id="1093" name="Picture 140" descr="3142418731510196992515"/>
        <xdr:cNvPicPr/>
      </xdr:nvPicPr>
      <xdr:blipFill>
        <a:blip r:embed="rId1"/>
        <a:stretch>
          <a:fillRect/>
        </a:stretch>
      </xdr:blipFill>
      <xdr:spPr>
        <a:xfrm>
          <a:off x="904875" y="34272220"/>
          <a:ext cx="13970" cy="843915"/>
        </a:xfrm>
        <a:prstGeom prst="rect">
          <a:avLst/>
        </a:prstGeom>
        <a:noFill/>
        <a:ln w="9525">
          <a:noFill/>
        </a:ln>
      </xdr:spPr>
    </xdr:pic>
    <xdr:clientData/>
  </xdr:twoCellAnchor>
  <xdr:twoCellAnchor editAs="oneCell">
    <xdr:from>
      <xdr:col>1</xdr:col>
      <xdr:colOff>466725</xdr:colOff>
      <xdr:row>27</xdr:row>
      <xdr:rowOff>0</xdr:rowOff>
    </xdr:from>
    <xdr:to>
      <xdr:col>1</xdr:col>
      <xdr:colOff>678180</xdr:colOff>
      <xdr:row>27</xdr:row>
      <xdr:rowOff>1012190</xdr:rowOff>
    </xdr:to>
    <xdr:pic>
      <xdr:nvPicPr>
        <xdr:cNvPr id="1094" name="Picture 140" descr="3142418731510196992515"/>
        <xdr:cNvPicPr/>
      </xdr:nvPicPr>
      <xdr:blipFill>
        <a:blip r:embed="rId1"/>
        <a:stretch>
          <a:fillRect/>
        </a:stretch>
      </xdr:blipFill>
      <xdr:spPr>
        <a:xfrm>
          <a:off x="904875" y="34272220"/>
          <a:ext cx="211455" cy="1012190"/>
        </a:xfrm>
        <a:prstGeom prst="rect">
          <a:avLst/>
        </a:prstGeom>
        <a:noFill/>
        <a:ln w="9525">
          <a:noFill/>
        </a:ln>
      </xdr:spPr>
    </xdr:pic>
    <xdr:clientData/>
  </xdr:twoCellAnchor>
  <xdr:twoCellAnchor editAs="oneCell">
    <xdr:from>
      <xdr:col>1</xdr:col>
      <xdr:colOff>514350</xdr:colOff>
      <xdr:row>27</xdr:row>
      <xdr:rowOff>0</xdr:rowOff>
    </xdr:from>
    <xdr:to>
      <xdr:col>2</xdr:col>
      <xdr:colOff>0</xdr:colOff>
      <xdr:row>27</xdr:row>
      <xdr:rowOff>1012190</xdr:rowOff>
    </xdr:to>
    <xdr:pic>
      <xdr:nvPicPr>
        <xdr:cNvPr id="1095" name="Picture 140" descr="3142418731510196992515"/>
        <xdr:cNvPicPr/>
      </xdr:nvPicPr>
      <xdr:blipFill>
        <a:blip r:embed="rId1"/>
        <a:stretch>
          <a:fillRect/>
        </a:stretch>
      </xdr:blipFill>
      <xdr:spPr>
        <a:xfrm>
          <a:off x="952500" y="34272220"/>
          <a:ext cx="211455" cy="1012190"/>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1012190</xdr:rowOff>
    </xdr:to>
    <xdr:pic>
      <xdr:nvPicPr>
        <xdr:cNvPr id="1096" name="Picture 140" descr="3142418731510196992515"/>
        <xdr:cNvPicPr/>
      </xdr:nvPicPr>
      <xdr:blipFill>
        <a:blip r:embed="rId1"/>
        <a:stretch>
          <a:fillRect/>
        </a:stretch>
      </xdr:blipFill>
      <xdr:spPr>
        <a:xfrm>
          <a:off x="904875" y="34272220"/>
          <a:ext cx="13970" cy="1012190"/>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1012190</xdr:rowOff>
    </xdr:to>
    <xdr:pic>
      <xdr:nvPicPr>
        <xdr:cNvPr id="1097" name="Picture 140" descr="3142418731510196992515"/>
        <xdr:cNvPicPr/>
      </xdr:nvPicPr>
      <xdr:blipFill>
        <a:blip r:embed="rId1"/>
        <a:stretch>
          <a:fillRect/>
        </a:stretch>
      </xdr:blipFill>
      <xdr:spPr>
        <a:xfrm>
          <a:off x="904875" y="34272220"/>
          <a:ext cx="13970" cy="1012190"/>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1012190</xdr:rowOff>
    </xdr:to>
    <xdr:pic>
      <xdr:nvPicPr>
        <xdr:cNvPr id="1098" name="Picture 140" descr="3142418731510196992515"/>
        <xdr:cNvPicPr/>
      </xdr:nvPicPr>
      <xdr:blipFill>
        <a:blip r:embed="rId1"/>
        <a:stretch>
          <a:fillRect/>
        </a:stretch>
      </xdr:blipFill>
      <xdr:spPr>
        <a:xfrm>
          <a:off x="904875" y="34272220"/>
          <a:ext cx="13970" cy="1012190"/>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1012190</xdr:rowOff>
    </xdr:to>
    <xdr:pic>
      <xdr:nvPicPr>
        <xdr:cNvPr id="1099" name="Picture 140" descr="3142418731510196992515"/>
        <xdr:cNvPicPr/>
      </xdr:nvPicPr>
      <xdr:blipFill>
        <a:blip r:embed="rId1"/>
        <a:stretch>
          <a:fillRect/>
        </a:stretch>
      </xdr:blipFill>
      <xdr:spPr>
        <a:xfrm>
          <a:off x="904875" y="34272220"/>
          <a:ext cx="13970" cy="1012190"/>
        </a:xfrm>
        <a:prstGeom prst="rect">
          <a:avLst/>
        </a:prstGeom>
        <a:noFill/>
        <a:ln w="9525">
          <a:noFill/>
        </a:ln>
      </xdr:spPr>
    </xdr:pic>
    <xdr:clientData/>
  </xdr:twoCellAnchor>
  <xdr:twoCellAnchor editAs="oneCell">
    <xdr:from>
      <xdr:col>1</xdr:col>
      <xdr:colOff>466725</xdr:colOff>
      <xdr:row>27</xdr:row>
      <xdr:rowOff>0</xdr:rowOff>
    </xdr:from>
    <xdr:to>
      <xdr:col>1</xdr:col>
      <xdr:colOff>480695</xdr:colOff>
      <xdr:row>27</xdr:row>
      <xdr:rowOff>1012190</xdr:rowOff>
    </xdr:to>
    <xdr:pic>
      <xdr:nvPicPr>
        <xdr:cNvPr id="1100" name="Picture 140" descr="3142418731510196992515"/>
        <xdr:cNvPicPr/>
      </xdr:nvPicPr>
      <xdr:blipFill>
        <a:blip r:embed="rId1"/>
        <a:stretch>
          <a:fillRect/>
        </a:stretch>
      </xdr:blipFill>
      <xdr:spPr>
        <a:xfrm>
          <a:off x="904875" y="34272220"/>
          <a:ext cx="13970" cy="1012190"/>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01"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02"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03"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04"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05"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06"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07"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08"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09"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10"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11"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12"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13"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14"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15"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16"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17"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18"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19"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20"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21"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22"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23"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24"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25"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26"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27"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28"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0</xdr:colOff>
      <xdr:row>31</xdr:row>
      <xdr:rowOff>0</xdr:rowOff>
    </xdr:from>
    <xdr:to>
      <xdr:col>2</xdr:col>
      <xdr:colOff>210820</xdr:colOff>
      <xdr:row>31</xdr:row>
      <xdr:rowOff>1014095</xdr:rowOff>
    </xdr:to>
    <xdr:pic>
      <xdr:nvPicPr>
        <xdr:cNvPr id="1129" name="Picture 140" descr="3142418731510196992515"/>
        <xdr:cNvPicPr/>
      </xdr:nvPicPr>
      <xdr:blipFill>
        <a:blip r:embed="rId1"/>
        <a:stretch>
          <a:fillRect/>
        </a:stretch>
      </xdr:blipFill>
      <xdr:spPr>
        <a:xfrm>
          <a:off x="1163955" y="39631620"/>
          <a:ext cx="210820"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30"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31"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32"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33"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34"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35"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36"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37"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38"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39"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40"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41"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42"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43"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44"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45"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46"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47"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48"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49"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50"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51"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52"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53"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54"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55"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56"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57"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58"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59"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60"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61"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62"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63"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64"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65"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66"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67"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68"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69"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70"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71"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72"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73"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74"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75"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76"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77"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78"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79"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80"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81"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82"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83"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84"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85"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0</xdr:colOff>
      <xdr:row>31</xdr:row>
      <xdr:rowOff>0</xdr:rowOff>
    </xdr:from>
    <xdr:to>
      <xdr:col>2</xdr:col>
      <xdr:colOff>210820</xdr:colOff>
      <xdr:row>31</xdr:row>
      <xdr:rowOff>1014095</xdr:rowOff>
    </xdr:to>
    <xdr:pic>
      <xdr:nvPicPr>
        <xdr:cNvPr id="1186" name="Picture 140" descr="3142418731510196992515"/>
        <xdr:cNvPicPr/>
      </xdr:nvPicPr>
      <xdr:blipFill>
        <a:blip r:embed="rId1"/>
        <a:stretch>
          <a:fillRect/>
        </a:stretch>
      </xdr:blipFill>
      <xdr:spPr>
        <a:xfrm>
          <a:off x="1163955" y="39631620"/>
          <a:ext cx="210820"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87"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188"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89"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90"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91"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92"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193"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94"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195"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96"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97"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98"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199"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200"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201"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202"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203"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204"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205"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206"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207"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208"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209"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210"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211"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212"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213"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214"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15"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16"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17"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1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1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20"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21"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22"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23"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24"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25"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26"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27"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2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29"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30"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31"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3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33"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34"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35"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36"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37"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3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3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40"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41"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4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43"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44"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45"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46"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47"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4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4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250"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251"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52"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53"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54"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55"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56"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57"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58"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5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60"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61"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6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63"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264"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265"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66"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67"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68"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69"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70"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0</xdr:colOff>
      <xdr:row>31</xdr:row>
      <xdr:rowOff>0</xdr:rowOff>
    </xdr:from>
    <xdr:to>
      <xdr:col>2</xdr:col>
      <xdr:colOff>210820</xdr:colOff>
      <xdr:row>31</xdr:row>
      <xdr:rowOff>1014095</xdr:rowOff>
    </xdr:to>
    <xdr:pic>
      <xdr:nvPicPr>
        <xdr:cNvPr id="1271" name="Picture 140" descr="3142418731510196992515"/>
        <xdr:cNvPicPr/>
      </xdr:nvPicPr>
      <xdr:blipFill>
        <a:blip r:embed="rId1"/>
        <a:stretch>
          <a:fillRect/>
        </a:stretch>
      </xdr:blipFill>
      <xdr:spPr>
        <a:xfrm>
          <a:off x="1163955" y="39631620"/>
          <a:ext cx="210820"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72"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73"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74"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75"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76"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77"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7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279"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280"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81"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82"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83"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84"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85"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86"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287"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8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8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90"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91"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29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293"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4</xdr:col>
      <xdr:colOff>19050</xdr:colOff>
      <xdr:row>31</xdr:row>
      <xdr:rowOff>0</xdr:rowOff>
    </xdr:from>
    <xdr:to>
      <xdr:col>5</xdr:col>
      <xdr:colOff>663575</xdr:colOff>
      <xdr:row>31</xdr:row>
      <xdr:rowOff>1014095</xdr:rowOff>
    </xdr:to>
    <xdr:pic>
      <xdr:nvPicPr>
        <xdr:cNvPr id="1294" name="Picture 140" descr="3142418731510196992515"/>
        <xdr:cNvPicPr/>
      </xdr:nvPicPr>
      <xdr:blipFill>
        <a:blip r:embed="rId1"/>
        <a:stretch>
          <a:fillRect/>
        </a:stretch>
      </xdr:blipFill>
      <xdr:spPr>
        <a:xfrm>
          <a:off x="272859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95"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96"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97"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98"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299"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00"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01"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0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03"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04"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05"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06"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07"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08"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09"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10"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11"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12"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13"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14"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15"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16"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17"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1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1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20"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21"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22"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23"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24"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25"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26"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27"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0</xdr:colOff>
      <xdr:row>31</xdr:row>
      <xdr:rowOff>0</xdr:rowOff>
    </xdr:from>
    <xdr:to>
      <xdr:col>2</xdr:col>
      <xdr:colOff>210820</xdr:colOff>
      <xdr:row>31</xdr:row>
      <xdr:rowOff>1014095</xdr:rowOff>
    </xdr:to>
    <xdr:pic>
      <xdr:nvPicPr>
        <xdr:cNvPr id="1328" name="Picture 140" descr="3142418731510196992515"/>
        <xdr:cNvPicPr/>
      </xdr:nvPicPr>
      <xdr:blipFill>
        <a:blip r:embed="rId1"/>
        <a:stretch>
          <a:fillRect/>
        </a:stretch>
      </xdr:blipFill>
      <xdr:spPr>
        <a:xfrm>
          <a:off x="1163955" y="39631620"/>
          <a:ext cx="210820"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29"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30"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31"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3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33"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34"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35"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36"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37"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38"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39"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40"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41"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42"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43"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44"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45"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46"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47"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4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4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50"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51"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52"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53"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54"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55"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56"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57"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58"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5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60"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61"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6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63"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64"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65"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66"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67"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68"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69"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70"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71"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72"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73"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74"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75"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76"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77"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78"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79"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80"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81"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82"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83"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84"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0</xdr:colOff>
      <xdr:row>31</xdr:row>
      <xdr:rowOff>0</xdr:rowOff>
    </xdr:from>
    <xdr:to>
      <xdr:col>2</xdr:col>
      <xdr:colOff>210820</xdr:colOff>
      <xdr:row>31</xdr:row>
      <xdr:rowOff>1014095</xdr:rowOff>
    </xdr:to>
    <xdr:pic>
      <xdr:nvPicPr>
        <xdr:cNvPr id="1385" name="Picture 140" descr="3142418731510196992515"/>
        <xdr:cNvPicPr/>
      </xdr:nvPicPr>
      <xdr:blipFill>
        <a:blip r:embed="rId1"/>
        <a:stretch>
          <a:fillRect/>
        </a:stretch>
      </xdr:blipFill>
      <xdr:spPr>
        <a:xfrm>
          <a:off x="1163955" y="39631620"/>
          <a:ext cx="210820"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86"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387"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8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8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90"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91"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39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93"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394"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95"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96"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97"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98"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399"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400"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401"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0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03"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04"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05"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06"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407"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408"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09"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10"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11"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12"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13"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414"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415"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16"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17"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1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1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20"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421"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422"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23"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24"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25"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26"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27"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428"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429"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30"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31"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3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33"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34"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435"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436"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37"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38"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39"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40"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41"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0</xdr:colOff>
      <xdr:row>31</xdr:row>
      <xdr:rowOff>0</xdr:rowOff>
    </xdr:from>
    <xdr:to>
      <xdr:col>2</xdr:col>
      <xdr:colOff>210820</xdr:colOff>
      <xdr:row>31</xdr:row>
      <xdr:rowOff>1014095</xdr:rowOff>
    </xdr:to>
    <xdr:pic>
      <xdr:nvPicPr>
        <xdr:cNvPr id="1442" name="Picture 140" descr="3142418731510196992515"/>
        <xdr:cNvPicPr/>
      </xdr:nvPicPr>
      <xdr:blipFill>
        <a:blip r:embed="rId1"/>
        <a:stretch>
          <a:fillRect/>
        </a:stretch>
      </xdr:blipFill>
      <xdr:spPr>
        <a:xfrm>
          <a:off x="1163955" y="39631620"/>
          <a:ext cx="210820"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443"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444"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45"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46"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47"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48"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4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450"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451"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52"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53"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54"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55"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56"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457"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855980</xdr:colOff>
      <xdr:row>30</xdr:row>
      <xdr:rowOff>69215</xdr:rowOff>
    </xdr:to>
    <xdr:pic>
      <xdr:nvPicPr>
        <xdr:cNvPr id="1458" name="Picture 140" descr="3142418731510196992515"/>
        <xdr:cNvPicPr/>
      </xdr:nvPicPr>
      <xdr:blipFill>
        <a:blip r:embed="rId1"/>
        <a:stretch>
          <a:fillRect/>
        </a:stretch>
      </xdr:blipFill>
      <xdr:spPr>
        <a:xfrm>
          <a:off x="1602105" y="37637720"/>
          <a:ext cx="1963420"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59"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60"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61"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62"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29</xdr:row>
      <xdr:rowOff>0</xdr:rowOff>
    </xdr:from>
    <xdr:to>
      <xdr:col>4</xdr:col>
      <xdr:colOff>659765</xdr:colOff>
      <xdr:row>30</xdr:row>
      <xdr:rowOff>69215</xdr:rowOff>
    </xdr:to>
    <xdr:pic>
      <xdr:nvPicPr>
        <xdr:cNvPr id="1463" name="Picture 140" descr="3142418731510196992515"/>
        <xdr:cNvPicPr/>
      </xdr:nvPicPr>
      <xdr:blipFill>
        <a:blip r:embed="rId1"/>
        <a:stretch>
          <a:fillRect/>
        </a:stretch>
      </xdr:blipFill>
      <xdr:spPr>
        <a:xfrm>
          <a:off x="1602105" y="376377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1014095</xdr:rowOff>
    </xdr:to>
    <xdr:pic>
      <xdr:nvPicPr>
        <xdr:cNvPr id="1464" name="Picture 140" descr="3142418731510196992515"/>
        <xdr:cNvPicPr/>
      </xdr:nvPicPr>
      <xdr:blipFill>
        <a:blip r:embed="rId1"/>
        <a:stretch>
          <a:fillRect/>
        </a:stretch>
      </xdr:blipFill>
      <xdr:spPr>
        <a:xfrm>
          <a:off x="1602105" y="39631620"/>
          <a:ext cx="1963420" cy="1014095"/>
        </a:xfrm>
        <a:prstGeom prst="rect">
          <a:avLst/>
        </a:prstGeom>
        <a:noFill/>
        <a:ln w="9525">
          <a:noFill/>
        </a:ln>
      </xdr:spPr>
    </xdr:pic>
    <xdr:clientData/>
  </xdr:twoCellAnchor>
  <xdr:twoCellAnchor editAs="oneCell">
    <xdr:from>
      <xdr:col>1</xdr:col>
      <xdr:colOff>609600</xdr:colOff>
      <xdr:row>31</xdr:row>
      <xdr:rowOff>0</xdr:rowOff>
    </xdr:from>
    <xdr:to>
      <xdr:col>3</xdr:col>
      <xdr:colOff>636270</xdr:colOff>
      <xdr:row>31</xdr:row>
      <xdr:rowOff>1014095</xdr:rowOff>
    </xdr:to>
    <xdr:pic>
      <xdr:nvPicPr>
        <xdr:cNvPr id="1465" name="Picture 140" descr="3142418731510196992515"/>
        <xdr:cNvPicPr/>
      </xdr:nvPicPr>
      <xdr:blipFill>
        <a:blip r:embed="rId1"/>
        <a:stretch>
          <a:fillRect/>
        </a:stretch>
      </xdr:blipFill>
      <xdr:spPr>
        <a:xfrm>
          <a:off x="1047750"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66"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67"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68"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69"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1014095</xdr:rowOff>
    </xdr:to>
    <xdr:pic>
      <xdr:nvPicPr>
        <xdr:cNvPr id="1470" name="Picture 140" descr="3142418731510196992515"/>
        <xdr:cNvPicPr/>
      </xdr:nvPicPr>
      <xdr:blipFill>
        <a:blip r:embed="rId1"/>
        <a:stretch>
          <a:fillRect/>
        </a:stretch>
      </xdr:blipFill>
      <xdr:spPr>
        <a:xfrm>
          <a:off x="1602105" y="39631620"/>
          <a:ext cx="176720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471"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472"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473"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474"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475"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476"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477"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478"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479"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480"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481"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482"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483"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484"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485"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486"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487"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488"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489"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490"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491"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492"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493"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494"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495"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496"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497"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498"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0</xdr:colOff>
      <xdr:row>31</xdr:row>
      <xdr:rowOff>0</xdr:rowOff>
    </xdr:from>
    <xdr:to>
      <xdr:col>2</xdr:col>
      <xdr:colOff>210820</xdr:colOff>
      <xdr:row>31</xdr:row>
      <xdr:rowOff>1014095</xdr:rowOff>
    </xdr:to>
    <xdr:pic>
      <xdr:nvPicPr>
        <xdr:cNvPr id="1499" name="Picture 140" descr="3142418731510196992515"/>
        <xdr:cNvPicPr/>
      </xdr:nvPicPr>
      <xdr:blipFill>
        <a:blip r:embed="rId1"/>
        <a:stretch>
          <a:fillRect/>
        </a:stretch>
      </xdr:blipFill>
      <xdr:spPr>
        <a:xfrm>
          <a:off x="1163955" y="39631620"/>
          <a:ext cx="210820"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00"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01"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02"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03"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04"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05"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06"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07"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08"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09"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10"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11"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12"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13"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14"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15"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16"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17"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18"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19"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20"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21"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22"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23"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24"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25"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26"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27"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28"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29"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30"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31"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32"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33"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34"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35"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36"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37"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38"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39"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40"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41"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42"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43"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44"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45"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46"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47"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48"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49"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50"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51"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52"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53"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54"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55"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0</xdr:colOff>
      <xdr:row>31</xdr:row>
      <xdr:rowOff>0</xdr:rowOff>
    </xdr:from>
    <xdr:to>
      <xdr:col>2</xdr:col>
      <xdr:colOff>210820</xdr:colOff>
      <xdr:row>31</xdr:row>
      <xdr:rowOff>1014095</xdr:rowOff>
    </xdr:to>
    <xdr:pic>
      <xdr:nvPicPr>
        <xdr:cNvPr id="1556" name="Picture 140" descr="3142418731510196992515"/>
        <xdr:cNvPicPr/>
      </xdr:nvPicPr>
      <xdr:blipFill>
        <a:blip r:embed="rId1"/>
        <a:stretch>
          <a:fillRect/>
        </a:stretch>
      </xdr:blipFill>
      <xdr:spPr>
        <a:xfrm>
          <a:off x="1163955" y="39631620"/>
          <a:ext cx="210820"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57"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58"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59"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60"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61"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62"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63"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64"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65"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66"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67"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68"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69"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70"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71"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417830</xdr:colOff>
      <xdr:row>30</xdr:row>
      <xdr:rowOff>69215</xdr:rowOff>
    </xdr:to>
    <xdr:pic>
      <xdr:nvPicPr>
        <xdr:cNvPr id="1572" name="Picture 140" descr="3142418731510196992515"/>
        <xdr:cNvPicPr/>
      </xdr:nvPicPr>
      <xdr:blipFill>
        <a:blip r:embed="rId1"/>
        <a:stretch>
          <a:fillRect/>
        </a:stretch>
      </xdr:blipFill>
      <xdr:spPr>
        <a:xfrm>
          <a:off x="1602105" y="37637720"/>
          <a:ext cx="1525270"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73"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74"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75"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76"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29</xdr:row>
      <xdr:rowOff>0</xdr:rowOff>
    </xdr:from>
    <xdr:to>
      <xdr:col>4</xdr:col>
      <xdr:colOff>221615</xdr:colOff>
      <xdr:row>30</xdr:row>
      <xdr:rowOff>69215</xdr:rowOff>
    </xdr:to>
    <xdr:pic>
      <xdr:nvPicPr>
        <xdr:cNvPr id="1577" name="Picture 140" descr="3142418731510196992515"/>
        <xdr:cNvPicPr/>
      </xdr:nvPicPr>
      <xdr:blipFill>
        <a:blip r:embed="rId1"/>
        <a:stretch>
          <a:fillRect/>
        </a:stretch>
      </xdr:blipFill>
      <xdr:spPr>
        <a:xfrm>
          <a:off x="1602105" y="376377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78"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1014095</xdr:rowOff>
    </xdr:to>
    <xdr:pic>
      <xdr:nvPicPr>
        <xdr:cNvPr id="1579" name="Picture 140" descr="3142418731510196992515"/>
        <xdr:cNvPicPr/>
      </xdr:nvPicPr>
      <xdr:blipFill>
        <a:blip r:embed="rId1"/>
        <a:stretch>
          <a:fillRect/>
        </a:stretch>
      </xdr:blipFill>
      <xdr:spPr>
        <a:xfrm>
          <a:off x="1602105" y="39631620"/>
          <a:ext cx="1525270"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80"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81"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82"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1014095</xdr:rowOff>
    </xdr:to>
    <xdr:pic>
      <xdr:nvPicPr>
        <xdr:cNvPr id="1583" name="Picture 140" descr="3142418731510196992515"/>
        <xdr:cNvPicPr/>
      </xdr:nvPicPr>
      <xdr:blipFill>
        <a:blip r:embed="rId1"/>
        <a:stretch>
          <a:fillRect/>
        </a:stretch>
      </xdr:blipFill>
      <xdr:spPr>
        <a:xfrm>
          <a:off x="1602105" y="39631620"/>
          <a:ext cx="1329055" cy="1014095"/>
        </a:xfrm>
        <a:prstGeom prst="rect">
          <a:avLst/>
        </a:prstGeom>
        <a:noFill/>
        <a:ln w="9525">
          <a:noFill/>
        </a:ln>
      </xdr:spPr>
    </xdr:pic>
    <xdr:clientData/>
  </xdr:twoCellAnchor>
  <xdr:twoCellAnchor editAs="oneCell">
    <xdr:from>
      <xdr:col>2</xdr:col>
      <xdr:colOff>438150</xdr:colOff>
      <xdr:row>31</xdr:row>
      <xdr:rowOff>9525</xdr:rowOff>
    </xdr:from>
    <xdr:to>
      <xdr:col>4</xdr:col>
      <xdr:colOff>221615</xdr:colOff>
      <xdr:row>31</xdr:row>
      <xdr:rowOff>1023620</xdr:rowOff>
    </xdr:to>
    <xdr:pic>
      <xdr:nvPicPr>
        <xdr:cNvPr id="1584" name="Picture 140" descr="3142418731510196992515"/>
        <xdr:cNvPicPr/>
      </xdr:nvPicPr>
      <xdr:blipFill>
        <a:blip r:embed="rId1"/>
        <a:stretch>
          <a:fillRect/>
        </a:stretch>
      </xdr:blipFill>
      <xdr:spPr>
        <a:xfrm>
          <a:off x="1602105" y="39641145"/>
          <a:ext cx="1329055" cy="101409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585"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586"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587"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588"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589"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590"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591"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592"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593"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594"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595"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596"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597"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598"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599"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00"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01"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02"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03"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04"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05"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06"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07"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08"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09"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10"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11"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12"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0</xdr:colOff>
      <xdr:row>31</xdr:row>
      <xdr:rowOff>0</xdr:rowOff>
    </xdr:from>
    <xdr:to>
      <xdr:col>2</xdr:col>
      <xdr:colOff>210820</xdr:colOff>
      <xdr:row>31</xdr:row>
      <xdr:rowOff>1014095</xdr:rowOff>
    </xdr:to>
    <xdr:pic>
      <xdr:nvPicPr>
        <xdr:cNvPr id="1613" name="Picture 140" descr="3142418731510196992515"/>
        <xdr:cNvPicPr/>
      </xdr:nvPicPr>
      <xdr:blipFill>
        <a:blip r:embed="rId1"/>
        <a:stretch>
          <a:fillRect/>
        </a:stretch>
      </xdr:blipFill>
      <xdr:spPr>
        <a:xfrm>
          <a:off x="1163955" y="39631620"/>
          <a:ext cx="210820" cy="101409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14"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15"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16"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17"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18"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19"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20"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21"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22"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23"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24"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25"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26"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27"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28"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29"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30"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31"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32"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33"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34"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4</xdr:col>
      <xdr:colOff>171450</xdr:colOff>
      <xdr:row>31</xdr:row>
      <xdr:rowOff>0</xdr:rowOff>
    </xdr:from>
    <xdr:to>
      <xdr:col>4</xdr:col>
      <xdr:colOff>820420</xdr:colOff>
      <xdr:row>31</xdr:row>
      <xdr:rowOff>1014095</xdr:rowOff>
    </xdr:to>
    <xdr:pic>
      <xdr:nvPicPr>
        <xdr:cNvPr id="1635" name="Picture 140" descr="3142418731510196992515"/>
        <xdr:cNvPicPr/>
      </xdr:nvPicPr>
      <xdr:blipFill>
        <a:blip r:embed="rId1"/>
        <a:stretch>
          <a:fillRect/>
        </a:stretch>
      </xdr:blipFill>
      <xdr:spPr>
        <a:xfrm>
          <a:off x="2880995" y="39631620"/>
          <a:ext cx="64897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36"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37"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38"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39"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40"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41"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42"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43"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44"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45"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46"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47"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48"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49"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50"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51"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52"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53"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54"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55"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56"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57"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58"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59"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60"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61"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62"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63"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64"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65"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66"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67"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68"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0</xdr:colOff>
      <xdr:row>31</xdr:row>
      <xdr:rowOff>0</xdr:rowOff>
    </xdr:from>
    <xdr:to>
      <xdr:col>2</xdr:col>
      <xdr:colOff>210820</xdr:colOff>
      <xdr:row>31</xdr:row>
      <xdr:rowOff>1014095</xdr:rowOff>
    </xdr:to>
    <xdr:pic>
      <xdr:nvPicPr>
        <xdr:cNvPr id="1669" name="Picture 140" descr="3142418731510196992515"/>
        <xdr:cNvPicPr/>
      </xdr:nvPicPr>
      <xdr:blipFill>
        <a:blip r:embed="rId1"/>
        <a:stretch>
          <a:fillRect/>
        </a:stretch>
      </xdr:blipFill>
      <xdr:spPr>
        <a:xfrm>
          <a:off x="1163955" y="39631620"/>
          <a:ext cx="210820" cy="101409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70"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71"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72"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73"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74"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75"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76"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77"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78"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79"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80"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81"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82"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83"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84"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752475</xdr:colOff>
      <xdr:row>30</xdr:row>
      <xdr:rowOff>69215</xdr:rowOff>
    </xdr:to>
    <xdr:pic>
      <xdr:nvPicPr>
        <xdr:cNvPr id="1685" name="Picture 140" descr="3142418731510196992515"/>
        <xdr:cNvPicPr/>
      </xdr:nvPicPr>
      <xdr:blipFill>
        <a:blip r:embed="rId1"/>
        <a:stretch>
          <a:fillRect/>
        </a:stretch>
      </xdr:blipFill>
      <xdr:spPr>
        <a:xfrm>
          <a:off x="1602105" y="37637720"/>
          <a:ext cx="1087120"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86"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87"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88"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89"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29</xdr:row>
      <xdr:rowOff>0</xdr:rowOff>
    </xdr:from>
    <xdr:to>
      <xdr:col>3</xdr:col>
      <xdr:colOff>556260</xdr:colOff>
      <xdr:row>30</xdr:row>
      <xdr:rowOff>69215</xdr:rowOff>
    </xdr:to>
    <xdr:pic>
      <xdr:nvPicPr>
        <xdr:cNvPr id="1690" name="Picture 140" descr="3142418731510196992515"/>
        <xdr:cNvPicPr/>
      </xdr:nvPicPr>
      <xdr:blipFill>
        <a:blip r:embed="rId1"/>
        <a:stretch>
          <a:fillRect/>
        </a:stretch>
      </xdr:blipFill>
      <xdr:spPr>
        <a:xfrm>
          <a:off x="1602105" y="37637720"/>
          <a:ext cx="890905" cy="84391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91"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692"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93"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94"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95"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96"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697"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698"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699"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00"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01"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02"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03"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04"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05"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06"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07"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08"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09"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10"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11"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12"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13"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14"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15"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16"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17"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18"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19"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20"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21"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22"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23"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24"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25"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26"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27"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28"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29"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30"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31"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32"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33"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34"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35"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36"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37"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38"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39"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40"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41"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42"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43"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44"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45"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46"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47"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417830</xdr:colOff>
      <xdr:row>31</xdr:row>
      <xdr:rowOff>843915</xdr:rowOff>
    </xdr:to>
    <xdr:pic>
      <xdr:nvPicPr>
        <xdr:cNvPr id="1748" name="Picture 140" descr="3142418731510196992515"/>
        <xdr:cNvPicPr/>
      </xdr:nvPicPr>
      <xdr:blipFill>
        <a:blip r:embed="rId1"/>
        <a:stretch>
          <a:fillRect/>
        </a:stretch>
      </xdr:blipFill>
      <xdr:spPr>
        <a:xfrm>
          <a:off x="1602105" y="39631620"/>
          <a:ext cx="1525270"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49"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50"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51"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52"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221615</xdr:colOff>
      <xdr:row>31</xdr:row>
      <xdr:rowOff>843915</xdr:rowOff>
    </xdr:to>
    <xdr:pic>
      <xdr:nvPicPr>
        <xdr:cNvPr id="1753" name="Picture 140" descr="3142418731510196992515"/>
        <xdr:cNvPicPr/>
      </xdr:nvPicPr>
      <xdr:blipFill>
        <a:blip r:embed="rId1"/>
        <a:stretch>
          <a:fillRect/>
        </a:stretch>
      </xdr:blipFill>
      <xdr:spPr>
        <a:xfrm>
          <a:off x="1602105" y="39631620"/>
          <a:ext cx="132905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843915</xdr:rowOff>
    </xdr:to>
    <xdr:pic>
      <xdr:nvPicPr>
        <xdr:cNvPr id="1754" name="Picture 140" descr="3142418731510196992515"/>
        <xdr:cNvPicPr/>
      </xdr:nvPicPr>
      <xdr:blipFill>
        <a:blip r:embed="rId1"/>
        <a:stretch>
          <a:fillRect/>
        </a:stretch>
      </xdr:blipFill>
      <xdr:spPr>
        <a:xfrm>
          <a:off x="1602105" y="396316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843915</xdr:rowOff>
    </xdr:to>
    <xdr:pic>
      <xdr:nvPicPr>
        <xdr:cNvPr id="1755" name="Picture 140" descr="3142418731510196992515"/>
        <xdr:cNvPicPr/>
      </xdr:nvPicPr>
      <xdr:blipFill>
        <a:blip r:embed="rId1"/>
        <a:stretch>
          <a:fillRect/>
        </a:stretch>
      </xdr:blipFill>
      <xdr:spPr>
        <a:xfrm>
          <a:off x="1602105" y="396316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56"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57"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58"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59"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60"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843915</xdr:rowOff>
    </xdr:to>
    <xdr:pic>
      <xdr:nvPicPr>
        <xdr:cNvPr id="1761" name="Picture 140" descr="3142418731510196992515"/>
        <xdr:cNvPicPr/>
      </xdr:nvPicPr>
      <xdr:blipFill>
        <a:blip r:embed="rId1"/>
        <a:stretch>
          <a:fillRect/>
        </a:stretch>
      </xdr:blipFill>
      <xdr:spPr>
        <a:xfrm>
          <a:off x="1602105" y="396316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843915</xdr:rowOff>
    </xdr:to>
    <xdr:pic>
      <xdr:nvPicPr>
        <xdr:cNvPr id="1762" name="Picture 140" descr="3142418731510196992515"/>
        <xdr:cNvPicPr/>
      </xdr:nvPicPr>
      <xdr:blipFill>
        <a:blip r:embed="rId1"/>
        <a:stretch>
          <a:fillRect/>
        </a:stretch>
      </xdr:blipFill>
      <xdr:spPr>
        <a:xfrm>
          <a:off x="1602105" y="396316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63"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64"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65"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66"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67"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843915</xdr:rowOff>
    </xdr:to>
    <xdr:pic>
      <xdr:nvPicPr>
        <xdr:cNvPr id="1768" name="Picture 140" descr="3142418731510196992515"/>
        <xdr:cNvPicPr/>
      </xdr:nvPicPr>
      <xdr:blipFill>
        <a:blip r:embed="rId1"/>
        <a:stretch>
          <a:fillRect/>
        </a:stretch>
      </xdr:blipFill>
      <xdr:spPr>
        <a:xfrm>
          <a:off x="1602105" y="396316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843915</xdr:rowOff>
    </xdr:to>
    <xdr:pic>
      <xdr:nvPicPr>
        <xdr:cNvPr id="1769" name="Picture 140" descr="3142418731510196992515"/>
        <xdr:cNvPicPr/>
      </xdr:nvPicPr>
      <xdr:blipFill>
        <a:blip r:embed="rId1"/>
        <a:stretch>
          <a:fillRect/>
        </a:stretch>
      </xdr:blipFill>
      <xdr:spPr>
        <a:xfrm>
          <a:off x="1602105" y="396316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70"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71"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72"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73"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74"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843915</xdr:rowOff>
    </xdr:to>
    <xdr:pic>
      <xdr:nvPicPr>
        <xdr:cNvPr id="1775" name="Picture 140" descr="3142418731510196992515"/>
        <xdr:cNvPicPr/>
      </xdr:nvPicPr>
      <xdr:blipFill>
        <a:blip r:embed="rId1"/>
        <a:stretch>
          <a:fillRect/>
        </a:stretch>
      </xdr:blipFill>
      <xdr:spPr>
        <a:xfrm>
          <a:off x="1602105" y="396316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855980</xdr:colOff>
      <xdr:row>31</xdr:row>
      <xdr:rowOff>843915</xdr:rowOff>
    </xdr:to>
    <xdr:pic>
      <xdr:nvPicPr>
        <xdr:cNvPr id="1776" name="Picture 140" descr="3142418731510196992515"/>
        <xdr:cNvPicPr/>
      </xdr:nvPicPr>
      <xdr:blipFill>
        <a:blip r:embed="rId1"/>
        <a:stretch>
          <a:fillRect/>
        </a:stretch>
      </xdr:blipFill>
      <xdr:spPr>
        <a:xfrm>
          <a:off x="1602105" y="39631620"/>
          <a:ext cx="1963420"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77"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78"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79"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80"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31</xdr:row>
      <xdr:rowOff>0</xdr:rowOff>
    </xdr:from>
    <xdr:to>
      <xdr:col>4</xdr:col>
      <xdr:colOff>659765</xdr:colOff>
      <xdr:row>31</xdr:row>
      <xdr:rowOff>843915</xdr:rowOff>
    </xdr:to>
    <xdr:pic>
      <xdr:nvPicPr>
        <xdr:cNvPr id="1781" name="Picture 140" descr="3142418731510196992515"/>
        <xdr:cNvPicPr/>
      </xdr:nvPicPr>
      <xdr:blipFill>
        <a:blip r:embed="rId1"/>
        <a:stretch>
          <a:fillRect/>
        </a:stretch>
      </xdr:blipFill>
      <xdr:spPr>
        <a:xfrm>
          <a:off x="1602105" y="39631620"/>
          <a:ext cx="176720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45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87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8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78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78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8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79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94"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79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79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0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0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02"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0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08"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09"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1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1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1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1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1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1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2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2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22"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1823"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182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2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3</xdr:col>
      <xdr:colOff>762000</xdr:colOff>
      <xdr:row>11</xdr:row>
      <xdr:rowOff>63500</xdr:rowOff>
    </xdr:from>
    <xdr:to>
      <xdr:col>5</xdr:col>
      <xdr:colOff>633730</xdr:colOff>
      <xdr:row>11</xdr:row>
      <xdr:rowOff>1077595</xdr:rowOff>
    </xdr:to>
    <xdr:pic>
      <xdr:nvPicPr>
        <xdr:cNvPr id="1830" name="Picture 140" descr="3142418731510196992515"/>
        <xdr:cNvPicPr/>
      </xdr:nvPicPr>
      <xdr:blipFill>
        <a:blip r:embed="rId1"/>
        <a:stretch>
          <a:fillRect/>
        </a:stretch>
      </xdr:blipFill>
      <xdr:spPr>
        <a:xfrm>
          <a:off x="2698750" y="47955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3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36"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37"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3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3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4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4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4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43"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4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4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50"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51"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5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5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5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5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6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64"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65"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6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7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7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72"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7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78"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1879"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188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8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188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8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8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8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189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429895</xdr:colOff>
      <xdr:row>8</xdr:row>
      <xdr:rowOff>444500</xdr:rowOff>
    </xdr:from>
    <xdr:to>
      <xdr:col>4</xdr:col>
      <xdr:colOff>213360</xdr:colOff>
      <xdr:row>9</xdr:row>
      <xdr:rowOff>506095</xdr:rowOff>
    </xdr:to>
    <xdr:pic>
      <xdr:nvPicPr>
        <xdr:cNvPr id="1891" name="Picture 140" descr="3142418731510196992515"/>
        <xdr:cNvPicPr/>
      </xdr:nvPicPr>
      <xdr:blipFill>
        <a:blip r:embed="rId1"/>
        <a:stretch>
          <a:fillRect/>
        </a:stretch>
      </xdr:blipFill>
      <xdr:spPr>
        <a:xfrm>
          <a:off x="1593850" y="3220720"/>
          <a:ext cx="1329055" cy="1014095"/>
        </a:xfrm>
        <a:prstGeom prst="rect">
          <a:avLst/>
        </a:prstGeom>
        <a:noFill/>
        <a:ln w="9525">
          <a:noFill/>
        </a:ln>
      </xdr:spPr>
    </xdr:pic>
    <xdr:clientData/>
  </xdr:twoCellAnchor>
  <xdr:twoCellAnchor editAs="oneCell">
    <xdr:from>
      <xdr:col>4</xdr:col>
      <xdr:colOff>19050</xdr:colOff>
      <xdr:row>7</xdr:row>
      <xdr:rowOff>228600</xdr:rowOff>
    </xdr:from>
    <xdr:to>
      <xdr:col>5</xdr:col>
      <xdr:colOff>663575</xdr:colOff>
      <xdr:row>9</xdr:row>
      <xdr:rowOff>61595</xdr:rowOff>
    </xdr:to>
    <xdr:pic>
      <xdr:nvPicPr>
        <xdr:cNvPr id="1892" name="Picture 140" descr="3142418731510196992515"/>
        <xdr:cNvPicPr/>
      </xdr:nvPicPr>
      <xdr:blipFill>
        <a:blip r:embed="rId1"/>
        <a:stretch>
          <a:fillRect/>
        </a:stretch>
      </xdr:blipFill>
      <xdr:spPr>
        <a:xfrm>
          <a:off x="2728595" y="2776220"/>
          <a:ext cx="152527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893"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894"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895"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896"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897"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898"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899"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00"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01"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02"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03"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04"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05"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06"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07"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08"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09"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10"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11"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12"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13"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14"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15"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16"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17"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18"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19"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20"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21"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22"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23"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24"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25"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26"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27"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28"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29"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30"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31"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32"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33"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34"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35"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36"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37"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38"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39"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40"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752475</xdr:colOff>
      <xdr:row>31</xdr:row>
      <xdr:rowOff>1014095</xdr:rowOff>
    </xdr:to>
    <xdr:pic>
      <xdr:nvPicPr>
        <xdr:cNvPr id="1941" name="Picture 140" descr="3142418731510196992515"/>
        <xdr:cNvPicPr/>
      </xdr:nvPicPr>
      <xdr:blipFill>
        <a:blip r:embed="rId1"/>
        <a:stretch>
          <a:fillRect/>
        </a:stretch>
      </xdr:blipFill>
      <xdr:spPr>
        <a:xfrm>
          <a:off x="1602105" y="39631620"/>
          <a:ext cx="1087120"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42"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43"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44"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45"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31</xdr:row>
      <xdr:rowOff>0</xdr:rowOff>
    </xdr:from>
    <xdr:to>
      <xdr:col>3</xdr:col>
      <xdr:colOff>556260</xdr:colOff>
      <xdr:row>31</xdr:row>
      <xdr:rowOff>1014095</xdr:rowOff>
    </xdr:to>
    <xdr:pic>
      <xdr:nvPicPr>
        <xdr:cNvPr id="1946" name="Picture 140" descr="3142418731510196992515"/>
        <xdr:cNvPicPr/>
      </xdr:nvPicPr>
      <xdr:blipFill>
        <a:blip r:embed="rId1"/>
        <a:stretch>
          <a:fillRect/>
        </a:stretch>
      </xdr:blipFill>
      <xdr:spPr>
        <a:xfrm>
          <a:off x="1602105" y="396316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4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4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4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5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5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5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5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5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5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5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5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5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5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6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6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6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6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6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6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6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6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6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6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7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7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7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7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7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7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7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7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7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7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8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8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8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8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8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8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8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8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8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8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9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9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9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9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9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199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9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9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9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199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0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0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0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0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0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0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0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0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0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0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1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1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1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1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1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1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1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1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1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1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2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2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2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2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2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2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2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2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2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2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3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3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3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3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3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3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3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3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3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3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4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4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4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4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4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4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4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4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4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4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5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5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5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5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5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5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5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5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5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5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6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6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6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6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6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6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6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6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6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6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7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7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7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7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7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7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7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7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7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7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8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8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8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8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8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8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8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8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8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8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9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9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9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9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9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9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09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9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9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09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0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0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0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0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0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0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0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0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0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0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1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1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1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1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1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1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1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1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1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1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2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2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2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2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2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2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2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2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2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2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3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3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3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3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3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3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3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3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3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3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4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4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4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4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4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4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4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4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4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4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5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5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5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5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5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5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5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5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5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5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6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6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6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6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6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6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6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6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6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6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7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7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7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7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7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7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7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7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7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7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8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8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8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8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8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8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8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8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8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8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9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9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9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9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9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9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9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19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9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19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0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0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0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0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0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0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0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0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0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0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1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1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1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1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1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1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1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1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1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1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2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2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2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2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2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2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2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2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2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2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3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3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3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3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3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3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3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3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3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3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4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4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4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4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4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4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4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4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4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4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5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5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5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5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5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5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5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5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5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5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6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6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6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6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6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6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6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6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6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6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7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7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7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7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7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7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7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7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7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7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8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8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8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8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8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8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8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8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8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8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9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9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9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9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9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9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9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9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29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29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0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0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0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0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0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0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0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0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0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0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1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1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1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1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1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1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1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1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1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1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2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2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2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2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2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2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2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2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2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2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3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3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3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3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3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3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3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3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3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3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4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4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4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4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4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4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4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4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4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4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5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5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5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5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5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5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5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5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5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5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6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6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6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6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6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6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6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6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6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6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7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7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7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7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7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7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7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7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7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7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8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8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8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8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8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8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8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8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8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8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9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9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9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9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39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9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9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9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9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39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0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0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0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0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0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40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40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0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0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0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1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1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41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41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1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1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1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1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1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41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42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2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2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2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2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2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42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42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2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2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3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3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43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33"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34"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3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3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3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3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3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40"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41"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4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4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4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4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4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47"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48"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4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5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5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5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5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5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5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5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5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5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59"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60"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6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6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6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6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6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66"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67"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6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6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7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7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7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73"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74"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7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7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7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7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7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80"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81"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8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8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8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8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8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87"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88"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8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9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9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9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9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94"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495"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9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9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9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49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0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01"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02"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0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0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0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0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0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0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0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1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1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1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13"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14"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1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1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1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1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1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20"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21"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2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2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2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2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2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27"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28"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2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3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3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3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3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34"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35"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3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3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3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3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4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41"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42"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4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4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4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4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4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48"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49"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5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5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5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5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5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55"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56"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5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5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5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6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6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6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6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6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6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6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67"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68"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6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7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7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7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7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74"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75"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7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7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7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7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8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81"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82"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8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8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8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8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8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88"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89"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9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9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9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9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9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95"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596"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9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9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59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0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0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02"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03"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0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0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0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0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0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09"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10"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1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1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1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1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1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1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1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1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1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2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21"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22"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2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2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2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2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2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28"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29"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3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3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3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3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3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35"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36"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3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3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3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4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4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42"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43"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4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4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4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4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4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49"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50"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56"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57"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5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63"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64"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6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75"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76"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7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82"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83"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6"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7"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8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89"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90"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3"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4"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5"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96"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752475</xdr:colOff>
      <xdr:row>17</xdr:row>
      <xdr:rowOff>1014095</xdr:rowOff>
    </xdr:to>
    <xdr:pic>
      <xdr:nvPicPr>
        <xdr:cNvPr id="2697" name="Picture 140" descr="3142418731510196992515"/>
        <xdr:cNvPicPr/>
      </xdr:nvPicPr>
      <xdr:blipFill>
        <a:blip r:embed="rId1"/>
        <a:stretch>
          <a:fillRect/>
        </a:stretch>
      </xdr:blipFill>
      <xdr:spPr>
        <a:xfrm>
          <a:off x="1602105" y="18841720"/>
          <a:ext cx="1087120"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8"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699"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700"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701"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17</xdr:row>
      <xdr:rowOff>0</xdr:rowOff>
    </xdr:from>
    <xdr:to>
      <xdr:col>3</xdr:col>
      <xdr:colOff>556260</xdr:colOff>
      <xdr:row>17</xdr:row>
      <xdr:rowOff>1014095</xdr:rowOff>
    </xdr:to>
    <xdr:pic>
      <xdr:nvPicPr>
        <xdr:cNvPr id="2702" name="Picture 140" descr="3142418731510196992515"/>
        <xdr:cNvPicPr/>
      </xdr:nvPicPr>
      <xdr:blipFill>
        <a:blip r:embed="rId1"/>
        <a:stretch>
          <a:fillRect/>
        </a:stretch>
      </xdr:blipFill>
      <xdr:spPr>
        <a:xfrm>
          <a:off x="1602105" y="18841720"/>
          <a:ext cx="89090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03"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04"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0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1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1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1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17"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18"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1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2"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2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2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2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2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3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31"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32"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3"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4"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5"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6"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3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3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3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4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45"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843280</xdr:rowOff>
    </xdr:to>
    <xdr:pic>
      <xdr:nvPicPr>
        <xdr:cNvPr id="2746" name="Picture 140" descr="3142418731510196992515"/>
        <xdr:cNvPicPr/>
      </xdr:nvPicPr>
      <xdr:blipFill>
        <a:blip r:embed="rId1"/>
        <a:stretch>
          <a:fillRect/>
        </a:stretch>
      </xdr:blipFill>
      <xdr:spPr>
        <a:xfrm>
          <a:off x="1602105" y="4732020"/>
          <a:ext cx="1525270"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47"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48"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49"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50"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843280</xdr:rowOff>
    </xdr:to>
    <xdr:pic>
      <xdr:nvPicPr>
        <xdr:cNvPr id="2751" name="Picture 140" descr="3142418731510196992515"/>
        <xdr:cNvPicPr/>
      </xdr:nvPicPr>
      <xdr:blipFill>
        <a:blip r:embed="rId1"/>
        <a:stretch>
          <a:fillRect/>
        </a:stretch>
      </xdr:blipFill>
      <xdr:spPr>
        <a:xfrm>
          <a:off x="1602105" y="4732020"/>
          <a:ext cx="1329055" cy="843280"/>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52"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3</xdr:col>
      <xdr:colOff>762000</xdr:colOff>
      <xdr:row>11</xdr:row>
      <xdr:rowOff>63500</xdr:rowOff>
    </xdr:from>
    <xdr:to>
      <xdr:col>5</xdr:col>
      <xdr:colOff>633730</xdr:colOff>
      <xdr:row>11</xdr:row>
      <xdr:rowOff>1077595</xdr:rowOff>
    </xdr:to>
    <xdr:pic>
      <xdr:nvPicPr>
        <xdr:cNvPr id="2753" name="Picture 140" descr="3142418731510196992515"/>
        <xdr:cNvPicPr/>
      </xdr:nvPicPr>
      <xdr:blipFill>
        <a:blip r:embed="rId1"/>
        <a:stretch>
          <a:fillRect/>
        </a:stretch>
      </xdr:blipFill>
      <xdr:spPr>
        <a:xfrm>
          <a:off x="2698750" y="47955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5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59"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60"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6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66"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67"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6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6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7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7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7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73"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74"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8"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7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80"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81"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4"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5"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8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87"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788"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89"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0"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1"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2"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79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94"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795"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6"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7"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8"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799"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0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801"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843915</xdr:rowOff>
    </xdr:to>
    <xdr:pic>
      <xdr:nvPicPr>
        <xdr:cNvPr id="2802" name="Picture 140" descr="3142418731510196992515"/>
        <xdr:cNvPicPr/>
      </xdr:nvPicPr>
      <xdr:blipFill>
        <a:blip r:embed="rId1"/>
        <a:stretch>
          <a:fillRect/>
        </a:stretch>
      </xdr:blipFill>
      <xdr:spPr>
        <a:xfrm>
          <a:off x="1602105" y="4732020"/>
          <a:ext cx="1525270"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3"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4"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5"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6"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843915</xdr:rowOff>
    </xdr:to>
    <xdr:pic>
      <xdr:nvPicPr>
        <xdr:cNvPr id="2807" name="Picture 140" descr="3142418731510196992515"/>
        <xdr:cNvPicPr/>
      </xdr:nvPicPr>
      <xdr:blipFill>
        <a:blip r:embed="rId1"/>
        <a:stretch>
          <a:fillRect/>
        </a:stretch>
      </xdr:blipFill>
      <xdr:spPr>
        <a:xfrm>
          <a:off x="1602105" y="4732020"/>
          <a:ext cx="1329055" cy="84391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808"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417830</xdr:colOff>
      <xdr:row>11</xdr:row>
      <xdr:rowOff>1014095</xdr:rowOff>
    </xdr:to>
    <xdr:pic>
      <xdr:nvPicPr>
        <xdr:cNvPr id="2809" name="Picture 140" descr="3142418731510196992515"/>
        <xdr:cNvPicPr/>
      </xdr:nvPicPr>
      <xdr:blipFill>
        <a:blip r:embed="rId1"/>
        <a:stretch>
          <a:fillRect/>
        </a:stretch>
      </xdr:blipFill>
      <xdr:spPr>
        <a:xfrm>
          <a:off x="1602105" y="4732020"/>
          <a:ext cx="1525270"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0"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1"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2"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438150</xdr:colOff>
      <xdr:row>11</xdr:row>
      <xdr:rowOff>0</xdr:rowOff>
    </xdr:from>
    <xdr:to>
      <xdr:col>4</xdr:col>
      <xdr:colOff>221615</xdr:colOff>
      <xdr:row>11</xdr:row>
      <xdr:rowOff>1014095</xdr:rowOff>
    </xdr:to>
    <xdr:pic>
      <xdr:nvPicPr>
        <xdr:cNvPr id="2813" name="Picture 140" descr="3142418731510196992515"/>
        <xdr:cNvPicPr/>
      </xdr:nvPicPr>
      <xdr:blipFill>
        <a:blip r:embed="rId1"/>
        <a:stretch>
          <a:fillRect/>
        </a:stretch>
      </xdr:blipFill>
      <xdr:spPr>
        <a:xfrm>
          <a:off x="1602105" y="4732020"/>
          <a:ext cx="1329055" cy="1014095"/>
        </a:xfrm>
        <a:prstGeom prst="rect">
          <a:avLst/>
        </a:prstGeom>
        <a:noFill/>
        <a:ln w="9525">
          <a:noFill/>
        </a:ln>
      </xdr:spPr>
    </xdr:pic>
    <xdr:clientData/>
  </xdr:twoCellAnchor>
  <xdr:twoCellAnchor editAs="oneCell">
    <xdr:from>
      <xdr:col>2</xdr:col>
      <xdr:colOff>429895</xdr:colOff>
      <xdr:row>10</xdr:row>
      <xdr:rowOff>444500</xdr:rowOff>
    </xdr:from>
    <xdr:to>
      <xdr:col>4</xdr:col>
      <xdr:colOff>213360</xdr:colOff>
      <xdr:row>11</xdr:row>
      <xdr:rowOff>1014095</xdr:rowOff>
    </xdr:to>
    <xdr:pic>
      <xdr:nvPicPr>
        <xdr:cNvPr id="2814" name="Picture 140" descr="3142418731510196992515"/>
        <xdr:cNvPicPr/>
      </xdr:nvPicPr>
      <xdr:blipFill>
        <a:blip r:embed="rId1"/>
        <a:stretch>
          <a:fillRect/>
        </a:stretch>
      </xdr:blipFill>
      <xdr:spPr>
        <a:xfrm>
          <a:off x="1593850" y="4732020"/>
          <a:ext cx="1329055" cy="1014095"/>
        </a:xfrm>
        <a:prstGeom prst="rect">
          <a:avLst/>
        </a:prstGeom>
        <a:noFill/>
        <a:ln w="9525">
          <a:noFill/>
        </a:ln>
      </xdr:spPr>
    </xdr:pic>
    <xdr:clientData/>
  </xdr:twoCellAnchor>
  <xdr:twoCellAnchor editAs="oneCell">
    <xdr:from>
      <xdr:col>4</xdr:col>
      <xdr:colOff>19050</xdr:colOff>
      <xdr:row>9</xdr:row>
      <xdr:rowOff>228600</xdr:rowOff>
    </xdr:from>
    <xdr:to>
      <xdr:col>5</xdr:col>
      <xdr:colOff>663575</xdr:colOff>
      <xdr:row>11</xdr:row>
      <xdr:rowOff>239395</xdr:rowOff>
    </xdr:to>
    <xdr:pic>
      <xdr:nvPicPr>
        <xdr:cNvPr id="2815" name="Picture 140" descr="3142418731510196992515"/>
        <xdr:cNvPicPr/>
      </xdr:nvPicPr>
      <xdr:blipFill>
        <a:blip r:embed="rId1"/>
        <a:stretch>
          <a:fillRect/>
        </a:stretch>
      </xdr:blipFill>
      <xdr:spPr>
        <a:xfrm>
          <a:off x="2728595" y="3957320"/>
          <a:ext cx="152527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1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1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1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1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2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2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2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2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2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2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2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2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2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2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3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3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3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3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3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3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3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3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3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3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4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4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4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4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4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4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4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4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4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4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5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5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5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5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5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5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5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5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5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5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6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6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6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6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6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6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6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6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6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6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7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7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7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7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7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7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7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7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7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7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8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8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8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8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8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8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8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8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8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8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9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9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9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9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9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9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9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89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9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89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0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0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0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0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0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0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0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0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0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0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1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1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1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1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1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1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1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1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1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1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2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2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2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2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2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2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2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2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2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2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3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3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3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3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3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3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3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3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3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3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4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4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4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4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4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4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4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4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4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4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50"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5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5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5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5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5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5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57"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5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5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6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6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6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6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6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6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6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6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6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6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7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7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7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7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7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7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7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7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7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7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8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8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8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8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8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8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8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8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8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8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9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9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9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2993"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9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9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9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9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9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299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0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0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0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0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3004"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300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0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0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0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0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1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3011"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3012"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1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1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15"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16"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1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3018"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3019"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2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2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22"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23"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24"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3025"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752475</xdr:colOff>
      <xdr:row>26</xdr:row>
      <xdr:rowOff>747395</xdr:rowOff>
    </xdr:to>
    <xdr:pic>
      <xdr:nvPicPr>
        <xdr:cNvPr id="3026" name="Picture 140" descr="3142418731510196992515"/>
        <xdr:cNvPicPr/>
      </xdr:nvPicPr>
      <xdr:blipFill>
        <a:blip r:embed="rId1"/>
        <a:stretch>
          <a:fillRect/>
        </a:stretch>
      </xdr:blipFill>
      <xdr:spPr>
        <a:xfrm>
          <a:off x="1602105" y="30144720"/>
          <a:ext cx="1087120"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27"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28"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29"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30"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25</xdr:row>
      <xdr:rowOff>0</xdr:rowOff>
    </xdr:from>
    <xdr:to>
      <xdr:col>3</xdr:col>
      <xdr:colOff>556260</xdr:colOff>
      <xdr:row>26</xdr:row>
      <xdr:rowOff>747395</xdr:rowOff>
    </xdr:to>
    <xdr:pic>
      <xdr:nvPicPr>
        <xdr:cNvPr id="3031" name="Picture 140" descr="3142418731510196992515"/>
        <xdr:cNvPicPr/>
      </xdr:nvPicPr>
      <xdr:blipFill>
        <a:blip r:embed="rId1"/>
        <a:stretch>
          <a:fillRect/>
        </a:stretch>
      </xdr:blipFill>
      <xdr:spPr>
        <a:xfrm>
          <a:off x="1602105" y="301447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32"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33"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34"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35"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36"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37"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38"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39"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40"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41"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42"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43"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44"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45"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46"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47"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48"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49"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50"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51"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52"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53"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54"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55"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56"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57"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58"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59"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60"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61"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62"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63"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64"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65"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66"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67"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68"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69"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70"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71"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72"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73"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74"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75"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76"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77"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78"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79"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80"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81"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82"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83"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84"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85"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86"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87"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88"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89"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90"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91"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92"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93"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094"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95"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96"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97"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98"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099"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100"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101"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02"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03"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04"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05"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06"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07"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08"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09"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10"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11"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112"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113"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14"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15"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16"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17"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18"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119"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120"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21"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22"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23"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24"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25"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126"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127"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28"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29"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30"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31"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32"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133"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752475</xdr:colOff>
      <xdr:row>21</xdr:row>
      <xdr:rowOff>1014095</xdr:rowOff>
    </xdr:to>
    <xdr:pic>
      <xdr:nvPicPr>
        <xdr:cNvPr id="3134" name="Picture 140" descr="3142418731510196992515"/>
        <xdr:cNvPicPr/>
      </xdr:nvPicPr>
      <xdr:blipFill>
        <a:blip r:embed="rId1"/>
        <a:stretch>
          <a:fillRect/>
        </a:stretch>
      </xdr:blipFill>
      <xdr:spPr>
        <a:xfrm>
          <a:off x="1602105" y="25433020"/>
          <a:ext cx="1087120"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35"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36"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37"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38"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21</xdr:row>
      <xdr:rowOff>0</xdr:rowOff>
    </xdr:from>
    <xdr:to>
      <xdr:col>3</xdr:col>
      <xdr:colOff>556260</xdr:colOff>
      <xdr:row>21</xdr:row>
      <xdr:rowOff>1014095</xdr:rowOff>
    </xdr:to>
    <xdr:pic>
      <xdr:nvPicPr>
        <xdr:cNvPr id="3139" name="Picture 140" descr="3142418731510196992515"/>
        <xdr:cNvPicPr/>
      </xdr:nvPicPr>
      <xdr:blipFill>
        <a:blip r:embed="rId1"/>
        <a:stretch>
          <a:fillRect/>
        </a:stretch>
      </xdr:blipFill>
      <xdr:spPr>
        <a:xfrm>
          <a:off x="1602105" y="25433020"/>
          <a:ext cx="89090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140"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141"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42"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43"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44"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45"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46"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147"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148"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4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5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5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5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5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154"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155"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56"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57"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58"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59"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60"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161"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162"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6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6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6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66"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6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168"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169"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70"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71"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72"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73"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74"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175"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176"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7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7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7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8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8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182"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183"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84"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85"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86"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87"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188"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189"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3</xdr:col>
      <xdr:colOff>762000</xdr:colOff>
      <xdr:row>13</xdr:row>
      <xdr:rowOff>0</xdr:rowOff>
    </xdr:from>
    <xdr:to>
      <xdr:col>5</xdr:col>
      <xdr:colOff>633730</xdr:colOff>
      <xdr:row>13</xdr:row>
      <xdr:rowOff>1014095</xdr:rowOff>
    </xdr:to>
    <xdr:pic>
      <xdr:nvPicPr>
        <xdr:cNvPr id="3190" name="Picture 140" descr="3142418731510196992515"/>
        <xdr:cNvPicPr/>
      </xdr:nvPicPr>
      <xdr:blipFill>
        <a:blip r:embed="rId1"/>
        <a:stretch>
          <a:fillRect/>
        </a:stretch>
      </xdr:blipFill>
      <xdr:spPr>
        <a:xfrm>
          <a:off x="2698750"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9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9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9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9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19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196"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197"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198"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199"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00"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01"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02"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03"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04"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0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06"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0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0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0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210"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211"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12"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13"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14"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15"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16"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17"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18"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1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2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2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2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2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224"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225"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26"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27"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28"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29"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30"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31"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32"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3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3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3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36"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3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238"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239"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40"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41"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42"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43"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244"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45"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46"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4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4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4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5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251"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252"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53"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54"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55"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56"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57"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58"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59"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6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6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6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6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6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265"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266"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67"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68"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69"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70"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71"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72"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73"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7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7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76"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7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7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279"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280"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81"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82"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83"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84"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85"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86"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287"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8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8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9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9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29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293"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294"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95"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96"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97"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98"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299"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00"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3</xdr:col>
      <xdr:colOff>762000</xdr:colOff>
      <xdr:row>13</xdr:row>
      <xdr:rowOff>0</xdr:rowOff>
    </xdr:from>
    <xdr:to>
      <xdr:col>5</xdr:col>
      <xdr:colOff>633730</xdr:colOff>
      <xdr:row>13</xdr:row>
      <xdr:rowOff>1014095</xdr:rowOff>
    </xdr:to>
    <xdr:pic>
      <xdr:nvPicPr>
        <xdr:cNvPr id="3301" name="Picture 140" descr="3142418731510196992515"/>
        <xdr:cNvPicPr/>
      </xdr:nvPicPr>
      <xdr:blipFill>
        <a:blip r:embed="rId1"/>
        <a:stretch>
          <a:fillRect/>
        </a:stretch>
      </xdr:blipFill>
      <xdr:spPr>
        <a:xfrm>
          <a:off x="2698750"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0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0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0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0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06"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307"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308"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09"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10"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11"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12"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13"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14"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15"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16"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1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1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1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2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321"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322"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23"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24"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25"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26"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27"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28"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29"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3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3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3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3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3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335"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336"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37"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38"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39"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40"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41"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42"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43"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4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4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46"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4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4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349"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350"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51"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52"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53"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54"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355"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56"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57"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5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5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6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6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362"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363"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64"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65"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66"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67"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68"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69"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70"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7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7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7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7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7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376"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377"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78"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79"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80"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81"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82"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83"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84"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8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86"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8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8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8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390"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391"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92"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93"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94"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95"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396"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97"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398"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39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0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0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0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0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404"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843280</xdr:rowOff>
    </xdr:to>
    <xdr:pic>
      <xdr:nvPicPr>
        <xdr:cNvPr id="3405" name="Picture 140" descr="3142418731510196992515"/>
        <xdr:cNvPicPr/>
      </xdr:nvPicPr>
      <xdr:blipFill>
        <a:blip r:embed="rId1"/>
        <a:stretch>
          <a:fillRect/>
        </a:stretch>
      </xdr:blipFill>
      <xdr:spPr>
        <a:xfrm>
          <a:off x="1602105" y="9507220"/>
          <a:ext cx="1525270"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406"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407"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408"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409"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843280</xdr:rowOff>
    </xdr:to>
    <xdr:pic>
      <xdr:nvPicPr>
        <xdr:cNvPr id="3410" name="Picture 140" descr="3142418731510196992515"/>
        <xdr:cNvPicPr/>
      </xdr:nvPicPr>
      <xdr:blipFill>
        <a:blip r:embed="rId1"/>
        <a:stretch>
          <a:fillRect/>
        </a:stretch>
      </xdr:blipFill>
      <xdr:spPr>
        <a:xfrm>
          <a:off x="1602105" y="9507220"/>
          <a:ext cx="1329055" cy="843280"/>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411"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3</xdr:col>
      <xdr:colOff>762000</xdr:colOff>
      <xdr:row>13</xdr:row>
      <xdr:rowOff>0</xdr:rowOff>
    </xdr:from>
    <xdr:to>
      <xdr:col>5</xdr:col>
      <xdr:colOff>633730</xdr:colOff>
      <xdr:row>13</xdr:row>
      <xdr:rowOff>1014095</xdr:rowOff>
    </xdr:to>
    <xdr:pic>
      <xdr:nvPicPr>
        <xdr:cNvPr id="3412" name="Picture 140" descr="3142418731510196992515"/>
        <xdr:cNvPicPr/>
      </xdr:nvPicPr>
      <xdr:blipFill>
        <a:blip r:embed="rId1"/>
        <a:stretch>
          <a:fillRect/>
        </a:stretch>
      </xdr:blipFill>
      <xdr:spPr>
        <a:xfrm>
          <a:off x="2698750"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1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1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1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16"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1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418"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419"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20"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21"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22"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23"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24"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425"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426"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2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2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2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3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3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432"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433"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34"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35"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36"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37"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38"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439"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440"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4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4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43"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44"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4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446"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447"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48"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49"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50"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51"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52"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453"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454"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55"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56"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57"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58"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5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460"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843915</xdr:rowOff>
    </xdr:to>
    <xdr:pic>
      <xdr:nvPicPr>
        <xdr:cNvPr id="3461" name="Picture 140" descr="3142418731510196992515"/>
        <xdr:cNvPicPr/>
      </xdr:nvPicPr>
      <xdr:blipFill>
        <a:blip r:embed="rId1"/>
        <a:stretch>
          <a:fillRect/>
        </a:stretch>
      </xdr:blipFill>
      <xdr:spPr>
        <a:xfrm>
          <a:off x="1602105" y="9507220"/>
          <a:ext cx="1525270"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62"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63"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64"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65"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843915</xdr:rowOff>
    </xdr:to>
    <xdr:pic>
      <xdr:nvPicPr>
        <xdr:cNvPr id="3466" name="Picture 140" descr="3142418731510196992515"/>
        <xdr:cNvPicPr/>
      </xdr:nvPicPr>
      <xdr:blipFill>
        <a:blip r:embed="rId1"/>
        <a:stretch>
          <a:fillRect/>
        </a:stretch>
      </xdr:blipFill>
      <xdr:spPr>
        <a:xfrm>
          <a:off x="1602105" y="9507220"/>
          <a:ext cx="1329055" cy="84391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467"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417830</xdr:colOff>
      <xdr:row>13</xdr:row>
      <xdr:rowOff>1014095</xdr:rowOff>
    </xdr:to>
    <xdr:pic>
      <xdr:nvPicPr>
        <xdr:cNvPr id="3468" name="Picture 140" descr="3142418731510196992515"/>
        <xdr:cNvPicPr/>
      </xdr:nvPicPr>
      <xdr:blipFill>
        <a:blip r:embed="rId1"/>
        <a:stretch>
          <a:fillRect/>
        </a:stretch>
      </xdr:blipFill>
      <xdr:spPr>
        <a:xfrm>
          <a:off x="1602105" y="9507220"/>
          <a:ext cx="1525270"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69"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70"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71"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twoCellAnchor editAs="oneCell">
    <xdr:from>
      <xdr:col>2</xdr:col>
      <xdr:colOff>438150</xdr:colOff>
      <xdr:row>13</xdr:row>
      <xdr:rowOff>0</xdr:rowOff>
    </xdr:from>
    <xdr:to>
      <xdr:col>4</xdr:col>
      <xdr:colOff>221615</xdr:colOff>
      <xdr:row>13</xdr:row>
      <xdr:rowOff>1014095</xdr:rowOff>
    </xdr:to>
    <xdr:pic>
      <xdr:nvPicPr>
        <xdr:cNvPr id="3472" name="Picture 140" descr="3142418731510196992515"/>
        <xdr:cNvPicPr/>
      </xdr:nvPicPr>
      <xdr:blipFill>
        <a:blip r:embed="rId1"/>
        <a:stretch>
          <a:fillRect/>
        </a:stretch>
      </xdr:blipFill>
      <xdr:spPr>
        <a:xfrm>
          <a:off x="1602105" y="9507220"/>
          <a:ext cx="1329055" cy="1014095"/>
        </a:xfrm>
        <a:prstGeom prst="rect">
          <a:avLst/>
        </a:prstGeom>
        <a:noFill/>
        <a:ln w="9525">
          <a:noFill/>
        </a:ln>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15</xdr:row>
      <xdr:rowOff>0</xdr:rowOff>
    </xdr:from>
    <xdr:to>
      <xdr:col>9</xdr:col>
      <xdr:colOff>648970</xdr:colOff>
      <xdr:row>15</xdr:row>
      <xdr:rowOff>1014095</xdr:rowOff>
    </xdr:to>
    <xdr:pic>
      <xdr:nvPicPr>
        <xdr:cNvPr id="2" name="Picture 140" descr="3142418731510196992515"/>
        <xdr:cNvPicPr/>
      </xdr:nvPicPr>
      <xdr:blipFill>
        <a:blip r:embed="rId1"/>
        <a:stretch>
          <a:fillRect/>
        </a:stretch>
      </xdr:blipFill>
      <xdr:spPr>
        <a:xfrm>
          <a:off x="13756005" y="20840700"/>
          <a:ext cx="648970" cy="1014095"/>
        </a:xfrm>
        <a:prstGeom prst="rect">
          <a:avLst/>
        </a:prstGeom>
        <a:noFill/>
        <a:ln w="9525">
          <a:noFill/>
        </a:ln>
      </xdr:spPr>
    </xdr:pic>
    <xdr:clientData/>
  </xdr:twoCellAnchor>
  <xdr:twoCellAnchor editAs="oneCell">
    <xdr:from>
      <xdr:col>9</xdr:col>
      <xdr:colOff>219075</xdr:colOff>
      <xdr:row>28</xdr:row>
      <xdr:rowOff>82550</xdr:rowOff>
    </xdr:from>
    <xdr:to>
      <xdr:col>10</xdr:col>
      <xdr:colOff>213995</xdr:colOff>
      <xdr:row>28</xdr:row>
      <xdr:rowOff>1096645</xdr:rowOff>
    </xdr:to>
    <xdr:pic>
      <xdr:nvPicPr>
        <xdr:cNvPr id="3" name="Picture 140" descr="3142418731510196992515"/>
        <xdr:cNvPicPr/>
      </xdr:nvPicPr>
      <xdr:blipFill>
        <a:blip r:embed="rId1"/>
        <a:stretch>
          <a:fillRect/>
        </a:stretch>
      </xdr:blipFill>
      <xdr:spPr>
        <a:xfrm>
          <a:off x="13975080" y="43459400"/>
          <a:ext cx="648970" cy="101409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1"/>
  <sheetViews>
    <sheetView view="pageBreakPreview" zoomScaleNormal="80" topLeftCell="A27" workbookViewId="0">
      <selection activeCell="H11" sqref="H11"/>
    </sheetView>
  </sheetViews>
  <sheetFormatPr defaultColWidth="9" defaultRowHeight="18.75"/>
  <cols>
    <col min="1" max="1" width="5.75" style="250" customWidth="1"/>
    <col min="2" max="2" width="9.525" style="11" customWidth="1"/>
    <col min="3" max="3" width="10.1416666666667" style="247" customWidth="1"/>
    <col min="4" max="4" width="10.1416666666667" style="3" customWidth="1"/>
    <col min="5" max="5" width="11.5583333333333" style="247" customWidth="1"/>
    <col min="6" max="6" width="48.7416666666667" style="251" customWidth="1"/>
    <col min="7" max="7" width="12.3333333333333" style="252" customWidth="1"/>
    <col min="8" max="8" width="29.0583333333333" style="253" customWidth="1"/>
    <col min="9" max="9" width="31.25" style="252" customWidth="1"/>
    <col min="10" max="12" width="9.05833333333333" style="247" customWidth="1"/>
    <col min="13" max="17" width="9.05833333333333" style="254" customWidth="1"/>
    <col min="18" max="19" width="9.05833333333333" style="255" customWidth="1"/>
    <col min="20" max="20" width="9.05833333333333" style="11" customWidth="1"/>
    <col min="21" max="250" width="9" style="11"/>
    <col min="251" max="16384" width="9" style="1"/>
  </cols>
  <sheetData>
    <row r="1" ht="25.5" customHeight="1" spans="1:2">
      <c r="A1" s="256" t="s">
        <v>0</v>
      </c>
      <c r="B1" s="251"/>
    </row>
    <row r="2" ht="55.5" customHeight="1" spans="1:20">
      <c r="A2" s="154" t="s">
        <v>1</v>
      </c>
      <c r="B2" s="154"/>
      <c r="C2" s="154"/>
      <c r="D2" s="154"/>
      <c r="E2" s="154"/>
      <c r="F2" s="154"/>
      <c r="G2" s="154"/>
      <c r="H2" s="155"/>
      <c r="I2" s="154"/>
      <c r="J2" s="154"/>
      <c r="K2" s="154"/>
      <c r="L2" s="154"/>
      <c r="M2" s="154"/>
      <c r="N2" s="154"/>
      <c r="O2" s="154"/>
      <c r="P2" s="154"/>
      <c r="Q2" s="154"/>
      <c r="R2" s="154"/>
      <c r="S2" s="154"/>
      <c r="T2" s="154"/>
    </row>
    <row r="3" s="2" customFormat="1" ht="16" customHeight="1" spans="1:20">
      <c r="A3" s="250"/>
      <c r="B3" s="247"/>
      <c r="C3" s="247"/>
      <c r="D3" s="3"/>
      <c r="E3" s="247"/>
      <c r="F3" s="247"/>
      <c r="G3" s="247"/>
      <c r="H3" s="247"/>
      <c r="I3" s="247"/>
      <c r="J3" s="247"/>
      <c r="K3" s="247"/>
      <c r="L3" s="247"/>
      <c r="M3" s="247"/>
      <c r="N3" s="247"/>
      <c r="O3" s="247"/>
      <c r="P3" s="247"/>
      <c r="Q3" s="247"/>
      <c r="R3" s="250"/>
      <c r="S3" s="250"/>
      <c r="T3" s="247"/>
    </row>
    <row r="4" s="2" customFormat="1" ht="19" customHeight="1" spans="1:20">
      <c r="A4" s="250" t="s">
        <v>2</v>
      </c>
      <c r="B4" s="247"/>
      <c r="C4" s="247"/>
      <c r="D4" s="3"/>
      <c r="E4" s="247"/>
      <c r="F4" s="247"/>
      <c r="G4" s="247"/>
      <c r="H4" s="247" t="s">
        <v>3</v>
      </c>
      <c r="I4" s="247"/>
      <c r="J4" s="247"/>
      <c r="K4" s="247"/>
      <c r="L4" s="247"/>
      <c r="M4" s="247" t="s">
        <v>4</v>
      </c>
      <c r="N4" s="247"/>
      <c r="O4" s="247"/>
      <c r="P4" s="247"/>
      <c r="Q4" s="247"/>
      <c r="R4" s="250"/>
      <c r="S4" s="250" t="s">
        <v>5</v>
      </c>
      <c r="T4" s="247"/>
    </row>
    <row r="5" s="247" customFormat="1" ht="45" customHeight="1" spans="1:20">
      <c r="A5" s="257" t="s">
        <v>6</v>
      </c>
      <c r="B5" s="258" t="s">
        <v>7</v>
      </c>
      <c r="C5" s="258" t="s">
        <v>8</v>
      </c>
      <c r="D5" s="259" t="s">
        <v>9</v>
      </c>
      <c r="E5" s="258" t="s">
        <v>10</v>
      </c>
      <c r="F5" s="260" t="s">
        <v>11</v>
      </c>
      <c r="G5" s="159" t="s">
        <v>12</v>
      </c>
      <c r="H5" s="160" t="s">
        <v>13</v>
      </c>
      <c r="I5" s="195"/>
      <c r="J5" s="195"/>
      <c r="K5" s="195"/>
      <c r="L5" s="195"/>
      <c r="M5" s="195"/>
      <c r="N5" s="195"/>
      <c r="O5" s="195"/>
      <c r="P5" s="195"/>
      <c r="Q5" s="238"/>
      <c r="R5" s="239" t="s">
        <v>14</v>
      </c>
      <c r="S5" s="239" t="s">
        <v>15</v>
      </c>
      <c r="T5" s="260" t="s">
        <v>16</v>
      </c>
    </row>
    <row r="6" s="247" customFormat="1" ht="20.1" customHeight="1" spans="1:20">
      <c r="A6" s="257"/>
      <c r="B6" s="261"/>
      <c r="C6" s="261"/>
      <c r="D6" s="262"/>
      <c r="E6" s="261"/>
      <c r="F6" s="263"/>
      <c r="G6" s="161"/>
      <c r="H6" s="162" t="s">
        <v>17</v>
      </c>
      <c r="I6" s="196" t="s">
        <v>18</v>
      </c>
      <c r="J6" s="158" t="s">
        <v>19</v>
      </c>
      <c r="K6" s="158"/>
      <c r="L6" s="197" t="s">
        <v>20</v>
      </c>
      <c r="M6" s="198"/>
      <c r="N6" s="199"/>
      <c r="O6" s="197" t="s">
        <v>21</v>
      </c>
      <c r="P6" s="198"/>
      <c r="Q6" s="199"/>
      <c r="R6" s="240"/>
      <c r="S6" s="240"/>
      <c r="T6" s="263"/>
    </row>
    <row r="7" s="247" customFormat="1" ht="19.5" customHeight="1" spans="1:20">
      <c r="A7" s="257"/>
      <c r="B7" s="261"/>
      <c r="C7" s="261"/>
      <c r="D7" s="262"/>
      <c r="E7" s="261"/>
      <c r="F7" s="263"/>
      <c r="G7" s="161"/>
      <c r="H7" s="162"/>
      <c r="I7" s="196"/>
      <c r="J7" s="158"/>
      <c r="K7" s="158"/>
      <c r="L7" s="200"/>
      <c r="M7" s="201"/>
      <c r="N7" s="202"/>
      <c r="O7" s="200"/>
      <c r="P7" s="201"/>
      <c r="Q7" s="202"/>
      <c r="R7" s="240"/>
      <c r="S7" s="240"/>
      <c r="T7" s="263"/>
    </row>
    <row r="8" s="247" customFormat="1" ht="18" customHeight="1" spans="1:20">
      <c r="A8" s="257"/>
      <c r="B8" s="261"/>
      <c r="C8" s="261"/>
      <c r="D8" s="262"/>
      <c r="E8" s="261"/>
      <c r="F8" s="263"/>
      <c r="G8" s="161"/>
      <c r="H8" s="162"/>
      <c r="I8" s="196"/>
      <c r="J8" s="158"/>
      <c r="K8" s="158"/>
      <c r="L8" s="203"/>
      <c r="M8" s="204"/>
      <c r="N8" s="205"/>
      <c r="O8" s="203"/>
      <c r="P8" s="204"/>
      <c r="Q8" s="205"/>
      <c r="R8" s="240"/>
      <c r="S8" s="240"/>
      <c r="T8" s="263"/>
    </row>
    <row r="9" s="247" customFormat="1" ht="75" customHeight="1" spans="1:20">
      <c r="A9" s="257"/>
      <c r="B9" s="264"/>
      <c r="C9" s="264"/>
      <c r="D9" s="265"/>
      <c r="E9" s="264"/>
      <c r="F9" s="266"/>
      <c r="G9" s="163"/>
      <c r="H9" s="162"/>
      <c r="I9" s="196"/>
      <c r="J9" s="158" t="s">
        <v>22</v>
      </c>
      <c r="K9" s="158" t="s">
        <v>23</v>
      </c>
      <c r="L9" s="158" t="s">
        <v>24</v>
      </c>
      <c r="M9" s="206" t="s">
        <v>25</v>
      </c>
      <c r="N9" s="206" t="s">
        <v>26</v>
      </c>
      <c r="O9" s="206" t="s">
        <v>24</v>
      </c>
      <c r="P9" s="206" t="s">
        <v>27</v>
      </c>
      <c r="Q9" s="206" t="s">
        <v>28</v>
      </c>
      <c r="R9" s="241"/>
      <c r="S9" s="241"/>
      <c r="T9" s="266"/>
    </row>
    <row r="10" s="11" customFormat="1" ht="44" customHeight="1" spans="1:20">
      <c r="A10" s="257"/>
      <c r="B10" s="264"/>
      <c r="C10" s="264"/>
      <c r="D10" s="265"/>
      <c r="E10" s="264"/>
      <c r="F10" s="266"/>
      <c r="G10" s="163">
        <f>G11+G19+G28</f>
        <v>19100.2</v>
      </c>
      <c r="H10" s="164"/>
      <c r="I10" s="196"/>
      <c r="J10" s="158"/>
      <c r="K10" s="158"/>
      <c r="L10" s="158"/>
      <c r="M10" s="206"/>
      <c r="N10" s="206"/>
      <c r="O10" s="206"/>
      <c r="P10" s="206"/>
      <c r="Q10" s="206"/>
      <c r="R10" s="241"/>
      <c r="S10" s="241"/>
      <c r="T10" s="266"/>
    </row>
    <row r="11" s="11" customFormat="1" ht="35" customHeight="1" spans="1:20">
      <c r="A11" s="257"/>
      <c r="B11" s="173" t="s">
        <v>29</v>
      </c>
      <c r="C11" s="174"/>
      <c r="D11" s="174"/>
      <c r="E11" s="174"/>
      <c r="F11" s="175"/>
      <c r="G11" s="163">
        <f>SUM(G12:G18)</f>
        <v>11000</v>
      </c>
      <c r="H11" s="164"/>
      <c r="I11" s="196"/>
      <c r="J11" s="158"/>
      <c r="K11" s="158"/>
      <c r="L11" s="158"/>
      <c r="M11" s="206"/>
      <c r="N11" s="206"/>
      <c r="O11" s="206"/>
      <c r="P11" s="206"/>
      <c r="Q11" s="206"/>
      <c r="R11" s="241"/>
      <c r="S11" s="241"/>
      <c r="T11" s="266"/>
    </row>
    <row r="12" s="249" customFormat="1" ht="182" customHeight="1" spans="1:20">
      <c r="A12" s="156">
        <v>1</v>
      </c>
      <c r="B12" s="166" t="s">
        <v>30</v>
      </c>
      <c r="C12" s="167" t="s">
        <v>31</v>
      </c>
      <c r="D12" s="166" t="s">
        <v>32</v>
      </c>
      <c r="E12" s="166" t="s">
        <v>33</v>
      </c>
      <c r="F12" s="166" t="s">
        <v>34</v>
      </c>
      <c r="G12" s="167">
        <v>3000</v>
      </c>
      <c r="H12" s="166" t="s">
        <v>35</v>
      </c>
      <c r="I12" s="166" t="s">
        <v>36</v>
      </c>
      <c r="J12" s="166">
        <v>30</v>
      </c>
      <c r="K12" s="217">
        <v>30</v>
      </c>
      <c r="L12" s="217">
        <v>0.2</v>
      </c>
      <c r="M12" s="217">
        <v>0.1</v>
      </c>
      <c r="N12" s="217">
        <v>0.1</v>
      </c>
      <c r="O12" s="217">
        <v>0.2</v>
      </c>
      <c r="P12" s="217">
        <v>0.1</v>
      </c>
      <c r="Q12" s="217">
        <v>0.1</v>
      </c>
      <c r="R12" s="166" t="s">
        <v>37</v>
      </c>
      <c r="S12" s="358" t="s">
        <v>38</v>
      </c>
      <c r="T12" s="303"/>
    </row>
    <row r="13" s="314" customFormat="1" ht="194" customHeight="1" spans="1:20">
      <c r="A13" s="156">
        <v>2</v>
      </c>
      <c r="B13" s="166" t="s">
        <v>39</v>
      </c>
      <c r="C13" s="167" t="s">
        <v>31</v>
      </c>
      <c r="D13" s="167" t="s">
        <v>32</v>
      </c>
      <c r="E13" s="167" t="s">
        <v>40</v>
      </c>
      <c r="F13" s="166" t="s">
        <v>41</v>
      </c>
      <c r="G13" s="167">
        <v>3000</v>
      </c>
      <c r="H13" s="166" t="s">
        <v>42</v>
      </c>
      <c r="I13" s="316" t="s">
        <v>43</v>
      </c>
      <c r="J13" s="327">
        <v>19</v>
      </c>
      <c r="K13" s="328">
        <v>20</v>
      </c>
      <c r="L13" s="329">
        <v>0.45</v>
      </c>
      <c r="M13" s="330">
        <v>0.44</v>
      </c>
      <c r="N13" s="330">
        <v>0.01</v>
      </c>
      <c r="O13" s="331">
        <v>0.275</v>
      </c>
      <c r="P13" s="331">
        <v>0.175</v>
      </c>
      <c r="Q13" s="331">
        <v>0.1</v>
      </c>
      <c r="R13" s="166" t="s">
        <v>37</v>
      </c>
      <c r="S13" s="166" t="s">
        <v>44</v>
      </c>
      <c r="T13" s="359"/>
    </row>
    <row r="14" s="11" customFormat="1" ht="244" customHeight="1" spans="1:22">
      <c r="A14" s="156">
        <v>3</v>
      </c>
      <c r="B14" s="166" t="s">
        <v>45</v>
      </c>
      <c r="C14" s="167" t="s">
        <v>31</v>
      </c>
      <c r="D14" s="167" t="s">
        <v>32</v>
      </c>
      <c r="E14" s="167" t="s">
        <v>46</v>
      </c>
      <c r="F14" s="166" t="s">
        <v>47</v>
      </c>
      <c r="G14" s="167">
        <v>4000</v>
      </c>
      <c r="H14" s="166" t="s">
        <v>48</v>
      </c>
      <c r="I14" s="166" t="s">
        <v>49</v>
      </c>
      <c r="J14" s="216">
        <v>19</v>
      </c>
      <c r="K14" s="218">
        <v>153</v>
      </c>
      <c r="L14" s="218">
        <f t="shared" ref="L14:L16" si="0">M14+N14</f>
        <v>0.5665</v>
      </c>
      <c r="M14" s="218">
        <v>0.0369</v>
      </c>
      <c r="N14" s="218">
        <v>0.5296</v>
      </c>
      <c r="O14" s="218">
        <f t="shared" ref="O14:O16" si="1">P14+Q14</f>
        <v>1.9201</v>
      </c>
      <c r="P14" s="218">
        <v>0.1291</v>
      </c>
      <c r="Q14" s="218">
        <v>1.791</v>
      </c>
      <c r="R14" s="166" t="s">
        <v>37</v>
      </c>
      <c r="S14" s="166" t="s">
        <v>37</v>
      </c>
      <c r="T14" s="310"/>
      <c r="V14" s="4"/>
    </row>
    <row r="15" s="4" customFormat="1" ht="86" customHeight="1" spans="1:20">
      <c r="A15" s="156">
        <v>4</v>
      </c>
      <c r="B15" s="166" t="s">
        <v>50</v>
      </c>
      <c r="C15" s="167" t="s">
        <v>31</v>
      </c>
      <c r="D15" s="167" t="s">
        <v>32</v>
      </c>
      <c r="E15" s="167" t="s">
        <v>46</v>
      </c>
      <c r="F15" s="166" t="s">
        <v>51</v>
      </c>
      <c r="G15" s="167">
        <v>500</v>
      </c>
      <c r="H15" s="166" t="s">
        <v>52</v>
      </c>
      <c r="I15" s="166" t="s">
        <v>52</v>
      </c>
      <c r="J15" s="216">
        <v>19</v>
      </c>
      <c r="K15" s="218">
        <v>153</v>
      </c>
      <c r="L15" s="218">
        <f t="shared" si="0"/>
        <v>0.5665</v>
      </c>
      <c r="M15" s="218">
        <v>0.0369</v>
      </c>
      <c r="N15" s="218">
        <v>0.5296</v>
      </c>
      <c r="O15" s="218">
        <f t="shared" si="1"/>
        <v>1.9201</v>
      </c>
      <c r="P15" s="218">
        <v>0.1291</v>
      </c>
      <c r="Q15" s="218">
        <v>1.791</v>
      </c>
      <c r="R15" s="166" t="s">
        <v>37</v>
      </c>
      <c r="S15" s="166" t="s">
        <v>37</v>
      </c>
      <c r="T15" s="360"/>
    </row>
    <row r="16" s="11" customFormat="1" ht="142" customHeight="1" spans="1:20">
      <c r="A16" s="156">
        <v>5</v>
      </c>
      <c r="B16" s="167" t="s">
        <v>53</v>
      </c>
      <c r="C16" s="167" t="s">
        <v>31</v>
      </c>
      <c r="D16" s="167" t="s">
        <v>32</v>
      </c>
      <c r="E16" s="167" t="s">
        <v>54</v>
      </c>
      <c r="F16" s="166" t="s">
        <v>55</v>
      </c>
      <c r="G16" s="167">
        <v>210</v>
      </c>
      <c r="H16" s="166" t="s">
        <v>56</v>
      </c>
      <c r="I16" s="166" t="s">
        <v>57</v>
      </c>
      <c r="J16" s="216">
        <v>19</v>
      </c>
      <c r="K16" s="218">
        <v>153</v>
      </c>
      <c r="L16" s="218">
        <f t="shared" si="0"/>
        <v>0.5665</v>
      </c>
      <c r="M16" s="218">
        <v>0.0369</v>
      </c>
      <c r="N16" s="218">
        <v>0.5296</v>
      </c>
      <c r="O16" s="218">
        <f t="shared" si="1"/>
        <v>1.9201</v>
      </c>
      <c r="P16" s="218">
        <v>0.1291</v>
      </c>
      <c r="Q16" s="218">
        <v>1.791</v>
      </c>
      <c r="R16" s="361" t="s">
        <v>58</v>
      </c>
      <c r="S16" s="361" t="s">
        <v>58</v>
      </c>
      <c r="T16" s="362"/>
    </row>
    <row r="17" s="11" customFormat="1" ht="135" customHeight="1" spans="1:20">
      <c r="A17" s="156">
        <v>6</v>
      </c>
      <c r="B17" s="166" t="s">
        <v>59</v>
      </c>
      <c r="C17" s="167" t="s">
        <v>31</v>
      </c>
      <c r="D17" s="167" t="s">
        <v>32</v>
      </c>
      <c r="E17" s="167" t="s">
        <v>60</v>
      </c>
      <c r="F17" s="166" t="s">
        <v>61</v>
      </c>
      <c r="G17" s="167">
        <v>150</v>
      </c>
      <c r="H17" s="166" t="s">
        <v>62</v>
      </c>
      <c r="I17" s="166" t="s">
        <v>63</v>
      </c>
      <c r="J17" s="268">
        <v>0</v>
      </c>
      <c r="K17" s="280">
        <v>1</v>
      </c>
      <c r="L17" s="280">
        <v>0.01</v>
      </c>
      <c r="M17" s="308">
        <v>0</v>
      </c>
      <c r="N17" s="308">
        <v>0</v>
      </c>
      <c r="O17" s="308">
        <v>0.01</v>
      </c>
      <c r="P17" s="308">
        <v>0</v>
      </c>
      <c r="Q17" s="308" t="s">
        <v>64</v>
      </c>
      <c r="R17" s="309" t="s">
        <v>65</v>
      </c>
      <c r="S17" s="309" t="s">
        <v>66</v>
      </c>
      <c r="T17" s="310"/>
    </row>
    <row r="18" s="11" customFormat="1" ht="111" customHeight="1" spans="1:20">
      <c r="A18" s="156">
        <v>7</v>
      </c>
      <c r="B18" s="166" t="s">
        <v>67</v>
      </c>
      <c r="C18" s="167" t="s">
        <v>31</v>
      </c>
      <c r="D18" s="167" t="s">
        <v>32</v>
      </c>
      <c r="E18" s="167" t="s">
        <v>68</v>
      </c>
      <c r="F18" s="166" t="s">
        <v>69</v>
      </c>
      <c r="G18" s="167">
        <v>140</v>
      </c>
      <c r="H18" s="166" t="s">
        <v>70</v>
      </c>
      <c r="I18" s="166" t="s">
        <v>71</v>
      </c>
      <c r="J18" s="268">
        <v>0</v>
      </c>
      <c r="K18" s="280">
        <v>1</v>
      </c>
      <c r="L18" s="280">
        <v>0.01</v>
      </c>
      <c r="M18" s="308">
        <v>0</v>
      </c>
      <c r="N18" s="308">
        <v>0.01</v>
      </c>
      <c r="O18" s="308">
        <v>0.01</v>
      </c>
      <c r="P18" s="308">
        <v>0</v>
      </c>
      <c r="Q18" s="308">
        <v>0.01</v>
      </c>
      <c r="R18" s="309" t="s">
        <v>65</v>
      </c>
      <c r="S18" s="309" t="s">
        <v>68</v>
      </c>
      <c r="T18" s="310"/>
    </row>
    <row r="19" s="11" customFormat="1" ht="53" customHeight="1" spans="1:20">
      <c r="A19" s="156"/>
      <c r="B19" s="173" t="s">
        <v>72</v>
      </c>
      <c r="C19" s="174"/>
      <c r="D19" s="174"/>
      <c r="E19" s="174"/>
      <c r="F19" s="175"/>
      <c r="G19" s="176">
        <f>SUM(G20:G27)</f>
        <v>5108.4</v>
      </c>
      <c r="H19" s="166"/>
      <c r="I19" s="167"/>
      <c r="J19" s="268"/>
      <c r="K19" s="280"/>
      <c r="L19" s="281"/>
      <c r="M19" s="281"/>
      <c r="N19" s="281"/>
      <c r="O19" s="281"/>
      <c r="P19" s="281"/>
      <c r="Q19" s="308"/>
      <c r="R19" s="309"/>
      <c r="S19" s="309"/>
      <c r="T19" s="310"/>
    </row>
    <row r="20" s="4" customFormat="1" ht="100" customHeight="1" spans="1:20">
      <c r="A20" s="156">
        <v>8</v>
      </c>
      <c r="B20" s="166" t="s">
        <v>73</v>
      </c>
      <c r="C20" s="167" t="s">
        <v>31</v>
      </c>
      <c r="D20" s="167" t="s">
        <v>32</v>
      </c>
      <c r="E20" s="167" t="s">
        <v>74</v>
      </c>
      <c r="F20" s="166" t="s">
        <v>75</v>
      </c>
      <c r="G20" s="167">
        <v>3000</v>
      </c>
      <c r="H20" s="166" t="s">
        <v>76</v>
      </c>
      <c r="I20" s="166" t="s">
        <v>76</v>
      </c>
      <c r="J20" s="182"/>
      <c r="K20" s="332">
        <v>10</v>
      </c>
      <c r="L20" s="332">
        <v>0.5568</v>
      </c>
      <c r="M20" s="332"/>
      <c r="N20" s="218">
        <v>0.5568</v>
      </c>
      <c r="O20" s="218">
        <v>1.5504</v>
      </c>
      <c r="P20" s="218"/>
      <c r="Q20" s="218">
        <v>1.5504</v>
      </c>
      <c r="R20" s="364" t="s">
        <v>77</v>
      </c>
      <c r="S20" s="364" t="s">
        <v>78</v>
      </c>
      <c r="T20" s="360"/>
    </row>
    <row r="21" s="4" customFormat="1" ht="255" customHeight="1" spans="1:20">
      <c r="A21" s="156">
        <v>9</v>
      </c>
      <c r="B21" s="166" t="s">
        <v>79</v>
      </c>
      <c r="C21" s="167" t="s">
        <v>31</v>
      </c>
      <c r="D21" s="167" t="s">
        <v>32</v>
      </c>
      <c r="E21" s="167" t="s">
        <v>74</v>
      </c>
      <c r="F21" s="166" t="s">
        <v>80</v>
      </c>
      <c r="G21" s="167">
        <v>260</v>
      </c>
      <c r="H21" s="166" t="s">
        <v>81</v>
      </c>
      <c r="I21" s="185" t="s">
        <v>82</v>
      </c>
      <c r="J21" s="216">
        <v>19</v>
      </c>
      <c r="K21" s="218">
        <v>153</v>
      </c>
      <c r="L21" s="218">
        <f>M21+N21</f>
        <v>0.5665</v>
      </c>
      <c r="M21" s="218">
        <v>0.0369</v>
      </c>
      <c r="N21" s="218">
        <v>0.5296</v>
      </c>
      <c r="O21" s="218">
        <f>P21+Q21</f>
        <v>1.9201</v>
      </c>
      <c r="P21" s="218">
        <v>0.1291</v>
      </c>
      <c r="Q21" s="218">
        <v>1.791</v>
      </c>
      <c r="R21" s="364" t="s">
        <v>77</v>
      </c>
      <c r="S21" s="364" t="s">
        <v>83</v>
      </c>
      <c r="T21" s="189"/>
    </row>
    <row r="22" s="4" customFormat="1" ht="117" customHeight="1" spans="1:20">
      <c r="A22" s="156">
        <v>10</v>
      </c>
      <c r="B22" s="166" t="s">
        <v>84</v>
      </c>
      <c r="C22" s="167" t="s">
        <v>31</v>
      </c>
      <c r="D22" s="167" t="s">
        <v>32</v>
      </c>
      <c r="E22" s="167" t="s">
        <v>85</v>
      </c>
      <c r="F22" s="166" t="s">
        <v>86</v>
      </c>
      <c r="G22" s="167">
        <v>111.2</v>
      </c>
      <c r="H22" s="185" t="s">
        <v>87</v>
      </c>
      <c r="I22" s="185" t="s">
        <v>88</v>
      </c>
      <c r="J22" s="182">
        <v>1</v>
      </c>
      <c r="K22" s="333">
        <v>2</v>
      </c>
      <c r="L22" s="334">
        <v>0.3504</v>
      </c>
      <c r="M22" s="334">
        <v>0.0254</v>
      </c>
      <c r="N22" s="334">
        <v>0.325</v>
      </c>
      <c r="O22" s="334">
        <v>0.1883</v>
      </c>
      <c r="P22" s="334">
        <v>0.076</v>
      </c>
      <c r="Q22" s="334">
        <v>0.1073</v>
      </c>
      <c r="R22" s="358" t="s">
        <v>89</v>
      </c>
      <c r="S22" s="358" t="s">
        <v>90</v>
      </c>
      <c r="T22" s="189"/>
    </row>
    <row r="23" s="11" customFormat="1" ht="186" customHeight="1" spans="1:20">
      <c r="A23" s="156">
        <v>11</v>
      </c>
      <c r="B23" s="166" t="s">
        <v>91</v>
      </c>
      <c r="C23" s="167" t="s">
        <v>31</v>
      </c>
      <c r="D23" s="167" t="s">
        <v>32</v>
      </c>
      <c r="E23" s="167" t="s">
        <v>92</v>
      </c>
      <c r="F23" s="166" t="s">
        <v>93</v>
      </c>
      <c r="G23" s="167">
        <v>717.3</v>
      </c>
      <c r="H23" s="166" t="s">
        <v>94</v>
      </c>
      <c r="I23" s="166" t="s">
        <v>95</v>
      </c>
      <c r="J23" s="335">
        <v>1</v>
      </c>
      <c r="K23" s="336">
        <v>6</v>
      </c>
      <c r="L23" s="281">
        <v>0.6571</v>
      </c>
      <c r="M23" s="281">
        <v>0.0029</v>
      </c>
      <c r="N23" s="281">
        <v>0.6542</v>
      </c>
      <c r="O23" s="281">
        <v>0.1953</v>
      </c>
      <c r="P23" s="281">
        <v>0.0091</v>
      </c>
      <c r="Q23" s="281">
        <v>0.1862</v>
      </c>
      <c r="R23" s="309" t="s">
        <v>96</v>
      </c>
      <c r="S23" s="309" t="s">
        <v>97</v>
      </c>
      <c r="T23" s="310"/>
    </row>
    <row r="24" s="4" customFormat="1" ht="95" customHeight="1" spans="1:20">
      <c r="A24" s="156">
        <v>12</v>
      </c>
      <c r="B24" s="181" t="s">
        <v>98</v>
      </c>
      <c r="C24" s="317" t="s">
        <v>31</v>
      </c>
      <c r="D24" s="167" t="s">
        <v>32</v>
      </c>
      <c r="E24" s="182" t="s">
        <v>99</v>
      </c>
      <c r="F24" s="318" t="s">
        <v>100</v>
      </c>
      <c r="G24" s="319">
        <v>500</v>
      </c>
      <c r="H24" s="185" t="s">
        <v>101</v>
      </c>
      <c r="I24" s="185" t="s">
        <v>101</v>
      </c>
      <c r="J24" s="208">
        <v>3</v>
      </c>
      <c r="K24" s="209">
        <v>2</v>
      </c>
      <c r="L24" s="209">
        <v>0.3424</v>
      </c>
      <c r="M24" s="209">
        <v>0.0264</v>
      </c>
      <c r="N24" s="209">
        <v>0.316</v>
      </c>
      <c r="O24" s="209">
        <v>1.104</v>
      </c>
      <c r="P24" s="209">
        <v>0.095</v>
      </c>
      <c r="Q24" s="209">
        <v>1.009</v>
      </c>
      <c r="R24" s="313" t="s">
        <v>102</v>
      </c>
      <c r="S24" s="313" t="s">
        <v>103</v>
      </c>
      <c r="T24" s="189"/>
    </row>
    <row r="25" s="4" customFormat="1" ht="54" customHeight="1" spans="1:20">
      <c r="A25" s="156">
        <v>13</v>
      </c>
      <c r="B25" s="181" t="s">
        <v>104</v>
      </c>
      <c r="C25" s="182" t="s">
        <v>31</v>
      </c>
      <c r="D25" s="167" t="s">
        <v>32</v>
      </c>
      <c r="E25" s="182" t="s">
        <v>105</v>
      </c>
      <c r="F25" s="183" t="s">
        <v>106</v>
      </c>
      <c r="G25" s="182">
        <v>398.4</v>
      </c>
      <c r="H25" s="185" t="s">
        <v>107</v>
      </c>
      <c r="I25" s="185" t="s">
        <v>107</v>
      </c>
      <c r="J25" s="208"/>
      <c r="K25" s="209">
        <v>1</v>
      </c>
      <c r="L25" s="232">
        <v>0.0396</v>
      </c>
      <c r="M25" s="232">
        <v>0.0016</v>
      </c>
      <c r="N25" s="232">
        <v>0.038</v>
      </c>
      <c r="O25" s="232">
        <v>0.172</v>
      </c>
      <c r="P25" s="232">
        <v>0.0064</v>
      </c>
      <c r="Q25" s="232">
        <v>0.1656</v>
      </c>
      <c r="R25" s="313" t="s">
        <v>102</v>
      </c>
      <c r="S25" s="313" t="s">
        <v>103</v>
      </c>
      <c r="T25" s="189"/>
    </row>
    <row r="26" s="11" customFormat="1" ht="51" customHeight="1" spans="1:20">
      <c r="A26" s="156">
        <v>14</v>
      </c>
      <c r="B26" s="166" t="s">
        <v>108</v>
      </c>
      <c r="C26" s="167" t="s">
        <v>31</v>
      </c>
      <c r="D26" s="167" t="s">
        <v>32</v>
      </c>
      <c r="E26" s="167" t="s">
        <v>109</v>
      </c>
      <c r="F26" s="166" t="s">
        <v>110</v>
      </c>
      <c r="G26" s="167">
        <v>90</v>
      </c>
      <c r="H26" s="166" t="s">
        <v>111</v>
      </c>
      <c r="I26" s="166" t="s">
        <v>111</v>
      </c>
      <c r="J26" s="346"/>
      <c r="K26" s="347">
        <v>2</v>
      </c>
      <c r="L26" s="347">
        <v>0.1098</v>
      </c>
      <c r="M26" s="347">
        <v>0.0098</v>
      </c>
      <c r="N26" s="347">
        <v>0.1</v>
      </c>
      <c r="O26" s="347">
        <v>0.455</v>
      </c>
      <c r="P26" s="347">
        <v>0.045</v>
      </c>
      <c r="Q26" s="347">
        <v>0.41</v>
      </c>
      <c r="R26" s="346" t="s">
        <v>112</v>
      </c>
      <c r="S26" s="346" t="s">
        <v>109</v>
      </c>
      <c r="T26" s="369"/>
    </row>
    <row r="27" s="11" customFormat="1" ht="229" customHeight="1" spans="1:20">
      <c r="A27" s="156">
        <v>15</v>
      </c>
      <c r="B27" s="166" t="s">
        <v>113</v>
      </c>
      <c r="C27" s="167" t="s">
        <v>114</v>
      </c>
      <c r="D27" s="167" t="s">
        <v>32</v>
      </c>
      <c r="E27" s="167" t="s">
        <v>115</v>
      </c>
      <c r="F27" s="166" t="s">
        <v>116</v>
      </c>
      <c r="G27" s="167">
        <v>31.5</v>
      </c>
      <c r="H27" s="166" t="s">
        <v>117</v>
      </c>
      <c r="I27" s="166" t="s">
        <v>118</v>
      </c>
      <c r="J27" s="166">
        <v>6</v>
      </c>
      <c r="K27" s="217">
        <v>10</v>
      </c>
      <c r="L27" s="347">
        <v>1.0611</v>
      </c>
      <c r="M27" s="217">
        <v>0.056</v>
      </c>
      <c r="N27" s="217">
        <v>1.2513</v>
      </c>
      <c r="O27" s="217">
        <v>0.3159</v>
      </c>
      <c r="P27" s="217">
        <v>0.0256</v>
      </c>
      <c r="Q27" s="217">
        <v>0.2903</v>
      </c>
      <c r="R27" s="166" t="s">
        <v>119</v>
      </c>
      <c r="S27" s="166" t="s">
        <v>119</v>
      </c>
      <c r="T27" s="372"/>
    </row>
    <row r="28" s="11" customFormat="1" ht="21" customHeight="1" spans="1:20">
      <c r="A28" s="268"/>
      <c r="B28" s="176" t="s">
        <v>120</v>
      </c>
      <c r="C28" s="176"/>
      <c r="D28" s="176"/>
      <c r="E28" s="176"/>
      <c r="F28" s="176"/>
      <c r="G28" s="176">
        <f>SUM(G29:G35)</f>
        <v>2991.8</v>
      </c>
      <c r="H28" s="166"/>
      <c r="I28" s="166"/>
      <c r="J28" s="293"/>
      <c r="K28" s="294"/>
      <c r="L28" s="295"/>
      <c r="M28" s="295"/>
      <c r="N28" s="295"/>
      <c r="O28" s="295"/>
      <c r="P28" s="295"/>
      <c r="Q28" s="295"/>
      <c r="R28" s="309"/>
      <c r="S28" s="309"/>
      <c r="T28" s="310"/>
    </row>
    <row r="29" s="11" customFormat="1" ht="304" customHeight="1" spans="1:20">
      <c r="A29" s="257">
        <v>16</v>
      </c>
      <c r="B29" s="166" t="s">
        <v>121</v>
      </c>
      <c r="C29" s="167" t="s">
        <v>114</v>
      </c>
      <c r="D29" s="167" t="s">
        <v>32</v>
      </c>
      <c r="E29" s="167" t="s">
        <v>122</v>
      </c>
      <c r="F29" s="166" t="s">
        <v>123</v>
      </c>
      <c r="G29" s="167">
        <v>265.8</v>
      </c>
      <c r="H29" s="166" t="s">
        <v>124</v>
      </c>
      <c r="I29" s="166" t="s">
        <v>125</v>
      </c>
      <c r="J29" s="65">
        <v>19</v>
      </c>
      <c r="K29" s="233">
        <v>153</v>
      </c>
      <c r="L29" s="280">
        <v>0.028</v>
      </c>
      <c r="M29" s="308">
        <v>0.028</v>
      </c>
      <c r="N29" s="308"/>
      <c r="O29" s="308">
        <v>0.028</v>
      </c>
      <c r="P29" s="308">
        <v>0.028</v>
      </c>
      <c r="Q29" s="308"/>
      <c r="R29" s="309" t="s">
        <v>126</v>
      </c>
      <c r="S29" s="309" t="s">
        <v>126</v>
      </c>
      <c r="T29" s="310"/>
    </row>
    <row r="30" s="11" customFormat="1" ht="179" customHeight="1" spans="1:20">
      <c r="A30" s="257">
        <v>17</v>
      </c>
      <c r="B30" s="243" t="s">
        <v>127</v>
      </c>
      <c r="C30" s="167" t="s">
        <v>31</v>
      </c>
      <c r="D30" s="167" t="s">
        <v>32</v>
      </c>
      <c r="E30" s="167" t="s">
        <v>128</v>
      </c>
      <c r="F30" s="166" t="s">
        <v>129</v>
      </c>
      <c r="G30" s="167">
        <v>223</v>
      </c>
      <c r="H30" s="166" t="s">
        <v>130</v>
      </c>
      <c r="I30" s="166" t="s">
        <v>131</v>
      </c>
      <c r="J30" s="293">
        <v>3</v>
      </c>
      <c r="K30" s="294">
        <v>15</v>
      </c>
      <c r="L30" s="295">
        <v>0.688</v>
      </c>
      <c r="M30" s="295">
        <v>0.0055</v>
      </c>
      <c r="N30" s="295">
        <v>0.6825</v>
      </c>
      <c r="O30" s="295">
        <v>2.7496</v>
      </c>
      <c r="P30" s="295">
        <v>0.0196</v>
      </c>
      <c r="Q30" s="295">
        <v>2.73</v>
      </c>
      <c r="R30" s="309" t="s">
        <v>58</v>
      </c>
      <c r="S30" s="309" t="s">
        <v>132</v>
      </c>
      <c r="T30" s="310"/>
    </row>
    <row r="31" s="11" customFormat="1" ht="86" customHeight="1" spans="1:20">
      <c r="A31" s="257">
        <v>18</v>
      </c>
      <c r="B31" s="166" t="s">
        <v>133</v>
      </c>
      <c r="C31" s="167" t="s">
        <v>31</v>
      </c>
      <c r="D31" s="167" t="s">
        <v>32</v>
      </c>
      <c r="E31" s="167" t="s">
        <v>134</v>
      </c>
      <c r="F31" s="166" t="s">
        <v>135</v>
      </c>
      <c r="G31" s="167">
        <v>204</v>
      </c>
      <c r="H31" s="166" t="s">
        <v>136</v>
      </c>
      <c r="I31" s="352" t="s">
        <v>137</v>
      </c>
      <c r="J31" s="268">
        <v>19</v>
      </c>
      <c r="K31" s="280">
        <v>153</v>
      </c>
      <c r="L31" s="280">
        <v>0.068</v>
      </c>
      <c r="M31" s="351">
        <v>0.068</v>
      </c>
      <c r="N31" s="351"/>
      <c r="O31" s="351">
        <v>0.068</v>
      </c>
      <c r="P31" s="351">
        <v>0.068</v>
      </c>
      <c r="Q31" s="308"/>
      <c r="R31" s="309" t="s">
        <v>58</v>
      </c>
      <c r="S31" s="368" t="s">
        <v>74</v>
      </c>
      <c r="T31" s="310"/>
    </row>
    <row r="32" s="11" customFormat="1" ht="61" customHeight="1" spans="1:20">
      <c r="A32" s="257">
        <v>19</v>
      </c>
      <c r="B32" s="166" t="s">
        <v>138</v>
      </c>
      <c r="C32" s="167" t="s">
        <v>114</v>
      </c>
      <c r="D32" s="167" t="s">
        <v>32</v>
      </c>
      <c r="E32" s="167"/>
      <c r="F32" s="166" t="s">
        <v>139</v>
      </c>
      <c r="G32" s="167">
        <v>639</v>
      </c>
      <c r="H32" s="166" t="s">
        <v>140</v>
      </c>
      <c r="I32" s="167" t="s">
        <v>140</v>
      </c>
      <c r="J32" s="268">
        <v>19</v>
      </c>
      <c r="K32" s="280">
        <v>153</v>
      </c>
      <c r="L32" s="281">
        <v>0.1019</v>
      </c>
      <c r="M32" s="281">
        <v>0.1019</v>
      </c>
      <c r="N32" s="308"/>
      <c r="O32" s="356">
        <v>0.3985</v>
      </c>
      <c r="P32" s="356">
        <v>0.3985</v>
      </c>
      <c r="Q32" s="308"/>
      <c r="R32" s="309" t="s">
        <v>58</v>
      </c>
      <c r="S32" s="309" t="s">
        <v>141</v>
      </c>
      <c r="T32" s="310"/>
    </row>
    <row r="33" s="11" customFormat="1" ht="57" customHeight="1" spans="1:20">
      <c r="A33" s="257">
        <v>20</v>
      </c>
      <c r="B33" s="166" t="s">
        <v>142</v>
      </c>
      <c r="C33" s="167" t="s">
        <v>31</v>
      </c>
      <c r="D33" s="167" t="s">
        <v>32</v>
      </c>
      <c r="E33" s="167"/>
      <c r="F33" s="166" t="s">
        <v>143</v>
      </c>
      <c r="G33" s="167">
        <v>160</v>
      </c>
      <c r="H33" s="166" t="s">
        <v>144</v>
      </c>
      <c r="I33" s="357"/>
      <c r="J33" s="268"/>
      <c r="K33" s="280"/>
      <c r="L33" s="280"/>
      <c r="M33" s="308"/>
      <c r="N33" s="308"/>
      <c r="O33" s="308"/>
      <c r="P33" s="308"/>
      <c r="Q33" s="308"/>
      <c r="R33" s="368"/>
      <c r="S33" s="368"/>
      <c r="T33" s="310"/>
    </row>
    <row r="34" s="11" customFormat="1" ht="96" customHeight="1" spans="1:20">
      <c r="A34" s="257">
        <v>21</v>
      </c>
      <c r="B34" s="167" t="s">
        <v>145</v>
      </c>
      <c r="C34" s="167" t="s">
        <v>31</v>
      </c>
      <c r="D34" s="167" t="s">
        <v>32</v>
      </c>
      <c r="E34" s="167" t="s">
        <v>54</v>
      </c>
      <c r="F34" s="166" t="s">
        <v>146</v>
      </c>
      <c r="G34" s="172">
        <v>800</v>
      </c>
      <c r="H34" s="166" t="s">
        <v>147</v>
      </c>
      <c r="I34" s="166" t="s">
        <v>147</v>
      </c>
      <c r="J34" s="216">
        <v>19</v>
      </c>
      <c r="K34" s="218">
        <v>153</v>
      </c>
      <c r="L34" s="218">
        <f>M34+N34</f>
        <v>0.5665</v>
      </c>
      <c r="M34" s="218">
        <v>0.0369</v>
      </c>
      <c r="N34" s="218">
        <v>0.5296</v>
      </c>
      <c r="O34" s="218">
        <f>P34+Q34</f>
        <v>1.9201</v>
      </c>
      <c r="P34" s="218">
        <v>0.1291</v>
      </c>
      <c r="Q34" s="218">
        <v>1.791</v>
      </c>
      <c r="R34" s="361" t="s">
        <v>58</v>
      </c>
      <c r="S34" s="361" t="s">
        <v>58</v>
      </c>
      <c r="T34" s="363"/>
    </row>
    <row r="35" s="11" customFormat="1" ht="168" customHeight="1" spans="1:20">
      <c r="A35" s="257">
        <v>22</v>
      </c>
      <c r="B35" s="167" t="s">
        <v>148</v>
      </c>
      <c r="C35" s="167" t="s">
        <v>31</v>
      </c>
      <c r="D35" s="167" t="s">
        <v>32</v>
      </c>
      <c r="E35" s="167" t="s">
        <v>74</v>
      </c>
      <c r="F35" s="166" t="s">
        <v>149</v>
      </c>
      <c r="G35" s="167">
        <v>700</v>
      </c>
      <c r="H35" s="166" t="s">
        <v>150</v>
      </c>
      <c r="I35" s="166" t="s">
        <v>151</v>
      </c>
      <c r="J35" s="268">
        <v>19</v>
      </c>
      <c r="K35" s="280">
        <v>153</v>
      </c>
      <c r="L35" s="281">
        <v>0.5665</v>
      </c>
      <c r="M35" s="281">
        <v>0.56</v>
      </c>
      <c r="N35" s="281"/>
      <c r="O35" s="281">
        <v>1.9201</v>
      </c>
      <c r="P35" s="281">
        <v>1.9201</v>
      </c>
      <c r="Q35" s="308"/>
      <c r="R35" s="309" t="s">
        <v>58</v>
      </c>
      <c r="S35" s="309" t="s">
        <v>152</v>
      </c>
      <c r="T35" s="310"/>
    </row>
    <row r="36" s="11" customFormat="1" spans="1:19">
      <c r="A36" s="250"/>
      <c r="C36" s="247"/>
      <c r="D36" s="3"/>
      <c r="E36" s="247"/>
      <c r="F36" s="251"/>
      <c r="G36" s="252"/>
      <c r="H36" s="253"/>
      <c r="I36" s="252"/>
      <c r="J36" s="247"/>
      <c r="K36" s="247"/>
      <c r="L36" s="247"/>
      <c r="M36" s="254"/>
      <c r="N36" s="254"/>
      <c r="O36" s="254"/>
      <c r="P36" s="254"/>
      <c r="Q36" s="254"/>
      <c r="R36" s="255"/>
      <c r="S36" s="255"/>
    </row>
    <row r="37" s="11" customFormat="1" spans="1:19">
      <c r="A37" s="250"/>
      <c r="C37" s="247"/>
      <c r="D37" s="3"/>
      <c r="E37" s="247"/>
      <c r="F37" s="251"/>
      <c r="G37" s="252"/>
      <c r="H37" s="253"/>
      <c r="I37" s="252"/>
      <c r="J37" s="247"/>
      <c r="K37" s="247"/>
      <c r="L37" s="247"/>
      <c r="M37" s="254"/>
      <c r="N37" s="254"/>
      <c r="O37" s="254"/>
      <c r="P37" s="254"/>
      <c r="Q37" s="254"/>
      <c r="R37" s="255"/>
      <c r="S37" s="255"/>
    </row>
    <row r="38" s="11" customFormat="1" spans="1:19">
      <c r="A38" s="250"/>
      <c r="C38" s="247"/>
      <c r="D38" s="3"/>
      <c r="E38" s="247"/>
      <c r="F38" s="251"/>
      <c r="G38" s="252"/>
      <c r="H38" s="253"/>
      <c r="I38" s="252"/>
      <c r="J38" s="247"/>
      <c r="K38" s="247"/>
      <c r="L38" s="247"/>
      <c r="M38" s="254"/>
      <c r="N38" s="254"/>
      <c r="O38" s="254"/>
      <c r="P38" s="254"/>
      <c r="Q38" s="254"/>
      <c r="R38" s="255"/>
      <c r="S38" s="255"/>
    </row>
    <row r="39" s="11" customFormat="1" spans="1:19">
      <c r="A39" s="250"/>
      <c r="C39" s="247"/>
      <c r="D39" s="3"/>
      <c r="E39" s="247"/>
      <c r="F39" s="251"/>
      <c r="G39" s="252"/>
      <c r="H39" s="253"/>
      <c r="I39" s="252"/>
      <c r="J39" s="247"/>
      <c r="K39" s="247"/>
      <c r="L39" s="247"/>
      <c r="M39" s="254"/>
      <c r="N39" s="254"/>
      <c r="O39" s="254"/>
      <c r="P39" s="254"/>
      <c r="Q39" s="254"/>
      <c r="R39" s="255"/>
      <c r="S39" s="255"/>
    </row>
    <row r="40" s="11" customFormat="1" spans="1:19">
      <c r="A40" s="250"/>
      <c r="C40" s="247"/>
      <c r="D40" s="3"/>
      <c r="E40" s="247"/>
      <c r="F40" s="251"/>
      <c r="G40" s="252"/>
      <c r="H40" s="253"/>
      <c r="I40" s="252"/>
      <c r="J40" s="247"/>
      <c r="K40" s="247"/>
      <c r="L40" s="247"/>
      <c r="M40" s="254"/>
      <c r="N40" s="254"/>
      <c r="O40" s="254"/>
      <c r="P40" s="254"/>
      <c r="Q40" s="254"/>
      <c r="R40" s="255"/>
      <c r="S40" s="255"/>
    </row>
    <row r="41" s="11" customFormat="1" spans="1:19">
      <c r="A41" s="250"/>
      <c r="C41" s="247"/>
      <c r="D41" s="3"/>
      <c r="E41" s="247"/>
      <c r="F41" s="251"/>
      <c r="G41" s="252"/>
      <c r="H41" s="253"/>
      <c r="I41" s="252"/>
      <c r="J41" s="247"/>
      <c r="K41" s="247"/>
      <c r="L41" s="247"/>
      <c r="M41" s="254"/>
      <c r="N41" s="254"/>
      <c r="O41" s="254"/>
      <c r="P41" s="254"/>
      <c r="Q41" s="254"/>
      <c r="R41" s="255"/>
      <c r="S41" s="255"/>
    </row>
    <row r="42" s="11" customFormat="1" spans="1:19">
      <c r="A42" s="250"/>
      <c r="C42" s="247"/>
      <c r="D42" s="3"/>
      <c r="E42" s="247"/>
      <c r="F42" s="251"/>
      <c r="G42" s="252"/>
      <c r="H42" s="253"/>
      <c r="I42" s="252"/>
      <c r="J42" s="247"/>
      <c r="K42" s="247"/>
      <c r="L42" s="247"/>
      <c r="M42" s="254"/>
      <c r="N42" s="254"/>
      <c r="O42" s="254"/>
      <c r="P42" s="254"/>
      <c r="Q42" s="254"/>
      <c r="R42" s="255"/>
      <c r="S42" s="255"/>
    </row>
    <row r="43" s="11" customFormat="1" spans="1:19">
      <c r="A43" s="250"/>
      <c r="C43" s="247"/>
      <c r="D43" s="3"/>
      <c r="E43" s="247"/>
      <c r="F43" s="251"/>
      <c r="G43" s="252"/>
      <c r="H43" s="253"/>
      <c r="I43" s="252"/>
      <c r="J43" s="247"/>
      <c r="K43" s="247"/>
      <c r="L43" s="247"/>
      <c r="M43" s="254"/>
      <c r="N43" s="254"/>
      <c r="O43" s="254"/>
      <c r="P43" s="254"/>
      <c r="Q43" s="254"/>
      <c r="R43" s="255"/>
      <c r="S43" s="255"/>
    </row>
    <row r="44" s="11" customFormat="1" spans="1:19">
      <c r="A44" s="250"/>
      <c r="C44" s="247"/>
      <c r="D44" s="3"/>
      <c r="E44" s="247"/>
      <c r="F44" s="251"/>
      <c r="G44" s="252"/>
      <c r="H44" s="253"/>
      <c r="I44" s="252"/>
      <c r="J44" s="247"/>
      <c r="K44" s="247"/>
      <c r="L44" s="247"/>
      <c r="M44" s="254"/>
      <c r="N44" s="254"/>
      <c r="O44" s="254"/>
      <c r="P44" s="254"/>
      <c r="Q44" s="254"/>
      <c r="R44" s="255"/>
      <c r="S44" s="255"/>
    </row>
    <row r="45" s="11" customFormat="1" spans="1:19">
      <c r="A45" s="250"/>
      <c r="C45" s="247"/>
      <c r="D45" s="3"/>
      <c r="E45" s="247"/>
      <c r="F45" s="251"/>
      <c r="G45" s="252"/>
      <c r="H45" s="253"/>
      <c r="I45" s="252"/>
      <c r="J45" s="247"/>
      <c r="K45" s="247"/>
      <c r="L45" s="247"/>
      <c r="M45" s="254"/>
      <c r="N45" s="254"/>
      <c r="O45" s="254"/>
      <c r="P45" s="254"/>
      <c r="Q45" s="254"/>
      <c r="R45" s="255"/>
      <c r="S45" s="255"/>
    </row>
    <row r="46" s="11" customFormat="1" spans="1:19">
      <c r="A46" s="250"/>
      <c r="C46" s="247"/>
      <c r="D46" s="3"/>
      <c r="E46" s="247"/>
      <c r="F46" s="251"/>
      <c r="G46" s="252"/>
      <c r="H46" s="253"/>
      <c r="I46" s="252"/>
      <c r="J46" s="247"/>
      <c r="K46" s="247"/>
      <c r="L46" s="247"/>
      <c r="M46" s="254"/>
      <c r="N46" s="254"/>
      <c r="O46" s="254"/>
      <c r="P46" s="254"/>
      <c r="Q46" s="254"/>
      <c r="R46" s="255"/>
      <c r="S46" s="255"/>
    </row>
    <row r="47" s="11" customFormat="1" spans="1:19">
      <c r="A47" s="250"/>
      <c r="C47" s="247"/>
      <c r="D47" s="3"/>
      <c r="E47" s="247"/>
      <c r="F47" s="251"/>
      <c r="G47" s="252"/>
      <c r="H47" s="253"/>
      <c r="I47" s="252"/>
      <c r="J47" s="247"/>
      <c r="K47" s="247"/>
      <c r="L47" s="247"/>
      <c r="M47" s="254"/>
      <c r="N47" s="254"/>
      <c r="O47" s="254"/>
      <c r="P47" s="254"/>
      <c r="Q47" s="254"/>
      <c r="R47" s="255"/>
      <c r="S47" s="255"/>
    </row>
    <row r="48" s="11" customFormat="1" spans="1:19">
      <c r="A48" s="250"/>
      <c r="C48" s="247"/>
      <c r="D48" s="3"/>
      <c r="E48" s="247"/>
      <c r="F48" s="251"/>
      <c r="G48" s="252"/>
      <c r="H48" s="253"/>
      <c r="I48" s="252"/>
      <c r="J48" s="247"/>
      <c r="K48" s="247"/>
      <c r="L48" s="247"/>
      <c r="M48" s="254"/>
      <c r="N48" s="254"/>
      <c r="O48" s="254"/>
      <c r="P48" s="254"/>
      <c r="Q48" s="254"/>
      <c r="R48" s="255"/>
      <c r="S48" s="255"/>
    </row>
    <row r="49" s="11" customFormat="1" spans="1:19">
      <c r="A49" s="250"/>
      <c r="C49" s="247"/>
      <c r="D49" s="3"/>
      <c r="E49" s="247"/>
      <c r="F49" s="251"/>
      <c r="G49" s="252"/>
      <c r="H49" s="253"/>
      <c r="I49" s="252"/>
      <c r="J49" s="247"/>
      <c r="K49" s="247"/>
      <c r="L49" s="247"/>
      <c r="M49" s="254"/>
      <c r="N49" s="254"/>
      <c r="O49" s="254"/>
      <c r="P49" s="254"/>
      <c r="Q49" s="254"/>
      <c r="R49" s="255"/>
      <c r="S49" s="255"/>
    </row>
    <row r="50" s="11" customFormat="1" spans="1:19">
      <c r="A50" s="250"/>
      <c r="C50" s="247"/>
      <c r="D50" s="3"/>
      <c r="E50" s="247"/>
      <c r="F50" s="251"/>
      <c r="G50" s="252"/>
      <c r="H50" s="253"/>
      <c r="I50" s="252"/>
      <c r="J50" s="247"/>
      <c r="K50" s="247"/>
      <c r="L50" s="247"/>
      <c r="M50" s="254"/>
      <c r="N50" s="254"/>
      <c r="O50" s="254"/>
      <c r="P50" s="254"/>
      <c r="Q50" s="254"/>
      <c r="R50" s="255"/>
      <c r="S50" s="255"/>
    </row>
    <row r="51" s="11" customFormat="1" spans="1:19">
      <c r="A51" s="250"/>
      <c r="C51" s="247"/>
      <c r="D51" s="3"/>
      <c r="E51" s="247"/>
      <c r="F51" s="251"/>
      <c r="G51" s="252"/>
      <c r="H51" s="253"/>
      <c r="I51" s="252"/>
      <c r="J51" s="247"/>
      <c r="K51" s="247"/>
      <c r="L51" s="247"/>
      <c r="M51" s="254"/>
      <c r="N51" s="254"/>
      <c r="O51" s="254"/>
      <c r="P51" s="254"/>
      <c r="Q51" s="254"/>
      <c r="R51" s="255"/>
      <c r="S51" s="255"/>
    </row>
    <row r="52" s="11" customFormat="1" spans="1:19">
      <c r="A52" s="250"/>
      <c r="C52" s="247"/>
      <c r="D52" s="3"/>
      <c r="E52" s="247"/>
      <c r="F52" s="251"/>
      <c r="G52" s="252"/>
      <c r="H52" s="253"/>
      <c r="I52" s="252"/>
      <c r="J52" s="247"/>
      <c r="K52" s="247"/>
      <c r="L52" s="247"/>
      <c r="M52" s="254"/>
      <c r="N52" s="254"/>
      <c r="O52" s="254"/>
      <c r="P52" s="254"/>
      <c r="Q52" s="254"/>
      <c r="R52" s="255"/>
      <c r="S52" s="255"/>
    </row>
    <row r="53" s="11" customFormat="1" spans="1:19">
      <c r="A53" s="250"/>
      <c r="C53" s="247"/>
      <c r="D53" s="3"/>
      <c r="E53" s="247"/>
      <c r="F53" s="251"/>
      <c r="G53" s="252"/>
      <c r="H53" s="253"/>
      <c r="I53" s="252"/>
      <c r="J53" s="247"/>
      <c r="K53" s="247"/>
      <c r="L53" s="247"/>
      <c r="M53" s="254"/>
      <c r="N53" s="254"/>
      <c r="O53" s="254"/>
      <c r="P53" s="254"/>
      <c r="Q53" s="254"/>
      <c r="R53" s="255"/>
      <c r="S53" s="255"/>
    </row>
    <row r="54" s="11" customFormat="1" spans="1:19">
      <c r="A54" s="250"/>
      <c r="C54" s="247"/>
      <c r="D54" s="3"/>
      <c r="E54" s="247"/>
      <c r="F54" s="251"/>
      <c r="G54" s="252"/>
      <c r="H54" s="253"/>
      <c r="I54" s="252"/>
      <c r="J54" s="247"/>
      <c r="K54" s="247"/>
      <c r="L54" s="247"/>
      <c r="M54" s="254"/>
      <c r="N54" s="254"/>
      <c r="O54" s="254"/>
      <c r="P54" s="254"/>
      <c r="Q54" s="254"/>
      <c r="R54" s="255"/>
      <c r="S54" s="255"/>
    </row>
    <row r="55" s="11" customFormat="1" spans="1:19">
      <c r="A55" s="250"/>
      <c r="C55" s="247"/>
      <c r="D55" s="3"/>
      <c r="E55" s="247"/>
      <c r="F55" s="251"/>
      <c r="G55" s="252"/>
      <c r="H55" s="253"/>
      <c r="I55" s="252"/>
      <c r="J55" s="247"/>
      <c r="K55" s="247"/>
      <c r="L55" s="247"/>
      <c r="M55" s="254"/>
      <c r="N55" s="254"/>
      <c r="O55" s="254"/>
      <c r="P55" s="254"/>
      <c r="Q55" s="254"/>
      <c r="R55" s="255"/>
      <c r="S55" s="255"/>
    </row>
    <row r="56" s="11" customFormat="1" spans="1:19">
      <c r="A56" s="250"/>
      <c r="C56" s="247"/>
      <c r="D56" s="3"/>
      <c r="E56" s="247"/>
      <c r="F56" s="251"/>
      <c r="G56" s="252"/>
      <c r="H56" s="253"/>
      <c r="I56" s="252"/>
      <c r="J56" s="247"/>
      <c r="K56" s="247"/>
      <c r="L56" s="247"/>
      <c r="M56" s="254"/>
      <c r="N56" s="254"/>
      <c r="O56" s="254"/>
      <c r="P56" s="254"/>
      <c r="Q56" s="254"/>
      <c r="R56" s="255"/>
      <c r="S56" s="255"/>
    </row>
    <row r="57" s="11" customFormat="1" spans="1:19">
      <c r="A57" s="250"/>
      <c r="C57" s="247"/>
      <c r="D57" s="3"/>
      <c r="E57" s="247"/>
      <c r="F57" s="251"/>
      <c r="G57" s="252"/>
      <c r="H57" s="253"/>
      <c r="I57" s="252"/>
      <c r="J57" s="247"/>
      <c r="K57" s="247"/>
      <c r="L57" s="247"/>
      <c r="M57" s="254"/>
      <c r="N57" s="254"/>
      <c r="O57" s="254"/>
      <c r="P57" s="254"/>
      <c r="Q57" s="254"/>
      <c r="R57" s="255"/>
      <c r="S57" s="255"/>
    </row>
    <row r="58" s="11" customFormat="1" spans="1:19">
      <c r="A58" s="250"/>
      <c r="C58" s="247"/>
      <c r="D58" s="3"/>
      <c r="E58" s="247"/>
      <c r="F58" s="251"/>
      <c r="G58" s="252"/>
      <c r="H58" s="253"/>
      <c r="I58" s="252"/>
      <c r="J58" s="247"/>
      <c r="K58" s="247"/>
      <c r="L58" s="247"/>
      <c r="M58" s="254"/>
      <c r="N58" s="254"/>
      <c r="O58" s="254"/>
      <c r="P58" s="254"/>
      <c r="Q58" s="254"/>
      <c r="R58" s="255"/>
      <c r="S58" s="255"/>
    </row>
    <row r="59" s="11" customFormat="1" spans="1:19">
      <c r="A59" s="250"/>
      <c r="C59" s="247"/>
      <c r="D59" s="3"/>
      <c r="E59" s="247"/>
      <c r="F59" s="251"/>
      <c r="G59" s="252"/>
      <c r="H59" s="253"/>
      <c r="I59" s="252"/>
      <c r="J59" s="247"/>
      <c r="K59" s="247"/>
      <c r="L59" s="247"/>
      <c r="M59" s="254"/>
      <c r="N59" s="254"/>
      <c r="O59" s="254"/>
      <c r="P59" s="254"/>
      <c r="Q59" s="254"/>
      <c r="R59" s="255"/>
      <c r="S59" s="255"/>
    </row>
    <row r="60" s="11" customFormat="1" spans="1:19">
      <c r="A60" s="250"/>
      <c r="C60" s="247"/>
      <c r="D60" s="3"/>
      <c r="E60" s="247"/>
      <c r="F60" s="251"/>
      <c r="G60" s="252"/>
      <c r="H60" s="253"/>
      <c r="I60" s="252"/>
      <c r="J60" s="247"/>
      <c r="K60" s="247"/>
      <c r="L60" s="247"/>
      <c r="M60" s="254"/>
      <c r="N60" s="254"/>
      <c r="O60" s="254"/>
      <c r="P60" s="254"/>
      <c r="Q60" s="254"/>
      <c r="R60" s="255"/>
      <c r="S60" s="255"/>
    </row>
    <row r="61" s="11" customFormat="1" spans="1:19">
      <c r="A61" s="250"/>
      <c r="C61" s="247"/>
      <c r="D61" s="3"/>
      <c r="E61" s="247"/>
      <c r="F61" s="251"/>
      <c r="G61" s="252"/>
      <c r="H61" s="253"/>
      <c r="I61" s="252"/>
      <c r="J61" s="247"/>
      <c r="K61" s="247"/>
      <c r="L61" s="247"/>
      <c r="M61" s="254"/>
      <c r="N61" s="254"/>
      <c r="O61" s="254"/>
      <c r="P61" s="254"/>
      <c r="Q61" s="254"/>
      <c r="R61" s="255"/>
      <c r="S61" s="255"/>
    </row>
    <row r="62" s="11" customFormat="1" spans="1:19">
      <c r="A62" s="250"/>
      <c r="C62" s="247"/>
      <c r="D62" s="3"/>
      <c r="E62" s="247"/>
      <c r="F62" s="251"/>
      <c r="G62" s="252"/>
      <c r="H62" s="253"/>
      <c r="I62" s="252"/>
      <c r="J62" s="247"/>
      <c r="K62" s="247"/>
      <c r="L62" s="247"/>
      <c r="M62" s="254"/>
      <c r="N62" s="254"/>
      <c r="O62" s="254"/>
      <c r="P62" s="254"/>
      <c r="Q62" s="254"/>
      <c r="R62" s="255"/>
      <c r="S62" s="255"/>
    </row>
    <row r="63" s="11" customFormat="1" spans="1:19">
      <c r="A63" s="250"/>
      <c r="C63" s="247"/>
      <c r="D63" s="3"/>
      <c r="E63" s="247"/>
      <c r="F63" s="251"/>
      <c r="G63" s="252"/>
      <c r="H63" s="253"/>
      <c r="I63" s="252"/>
      <c r="J63" s="247"/>
      <c r="K63" s="247"/>
      <c r="L63" s="247"/>
      <c r="M63" s="254"/>
      <c r="N63" s="254"/>
      <c r="O63" s="254"/>
      <c r="P63" s="254"/>
      <c r="Q63" s="254"/>
      <c r="R63" s="255"/>
      <c r="S63" s="255"/>
    </row>
    <row r="64" s="11" customFormat="1" spans="1:19">
      <c r="A64" s="250"/>
      <c r="C64" s="247"/>
      <c r="D64" s="3"/>
      <c r="E64" s="247"/>
      <c r="F64" s="251"/>
      <c r="G64" s="252"/>
      <c r="H64" s="253"/>
      <c r="I64" s="252"/>
      <c r="J64" s="247"/>
      <c r="K64" s="247"/>
      <c r="L64" s="247"/>
      <c r="M64" s="254"/>
      <c r="N64" s="254"/>
      <c r="O64" s="254"/>
      <c r="P64" s="254"/>
      <c r="Q64" s="254"/>
      <c r="R64" s="255"/>
      <c r="S64" s="255"/>
    </row>
    <row r="65" s="11" customFormat="1" spans="1:19">
      <c r="A65" s="250"/>
      <c r="C65" s="247"/>
      <c r="D65" s="3"/>
      <c r="E65" s="247"/>
      <c r="F65" s="251"/>
      <c r="G65" s="252"/>
      <c r="H65" s="253"/>
      <c r="I65" s="252"/>
      <c r="J65" s="247"/>
      <c r="K65" s="247"/>
      <c r="L65" s="247"/>
      <c r="M65" s="254"/>
      <c r="N65" s="254"/>
      <c r="O65" s="254"/>
      <c r="P65" s="254"/>
      <c r="Q65" s="254"/>
      <c r="R65" s="255"/>
      <c r="S65" s="255"/>
    </row>
    <row r="66" s="11" customFormat="1" spans="1:19">
      <c r="A66" s="250"/>
      <c r="C66" s="247"/>
      <c r="D66" s="3"/>
      <c r="E66" s="247"/>
      <c r="F66" s="251"/>
      <c r="G66" s="252"/>
      <c r="H66" s="253"/>
      <c r="I66" s="252"/>
      <c r="J66" s="247"/>
      <c r="K66" s="247"/>
      <c r="L66" s="247"/>
      <c r="M66" s="254"/>
      <c r="N66" s="254"/>
      <c r="O66" s="254"/>
      <c r="P66" s="254"/>
      <c r="Q66" s="254"/>
      <c r="R66" s="255"/>
      <c r="S66" s="255"/>
    </row>
    <row r="67" s="11" customFormat="1" spans="1:19">
      <c r="A67" s="250"/>
      <c r="C67" s="247"/>
      <c r="D67" s="3"/>
      <c r="E67" s="247"/>
      <c r="F67" s="251"/>
      <c r="G67" s="252"/>
      <c r="H67" s="253"/>
      <c r="I67" s="252"/>
      <c r="J67" s="247"/>
      <c r="K67" s="247"/>
      <c r="L67" s="247"/>
      <c r="M67" s="254"/>
      <c r="N67" s="254"/>
      <c r="O67" s="254"/>
      <c r="P67" s="254"/>
      <c r="Q67" s="254"/>
      <c r="R67" s="255"/>
      <c r="S67" s="255"/>
    </row>
    <row r="68" s="11" customFormat="1" spans="1:19">
      <c r="A68" s="250"/>
      <c r="C68" s="247"/>
      <c r="D68" s="3"/>
      <c r="E68" s="247"/>
      <c r="F68" s="251"/>
      <c r="G68" s="252"/>
      <c r="H68" s="253"/>
      <c r="I68" s="252"/>
      <c r="J68" s="247"/>
      <c r="K68" s="247"/>
      <c r="L68" s="247"/>
      <c r="M68" s="254"/>
      <c r="N68" s="254"/>
      <c r="O68" s="254"/>
      <c r="P68" s="254"/>
      <c r="Q68" s="254"/>
      <c r="R68" s="255"/>
      <c r="S68" s="255"/>
    </row>
    <row r="69" s="11" customFormat="1" spans="1:19">
      <c r="A69" s="250"/>
      <c r="C69" s="247"/>
      <c r="D69" s="3"/>
      <c r="E69" s="247"/>
      <c r="F69" s="251"/>
      <c r="G69" s="252"/>
      <c r="H69" s="253"/>
      <c r="I69" s="252"/>
      <c r="J69" s="247"/>
      <c r="K69" s="247"/>
      <c r="L69" s="247"/>
      <c r="M69" s="254"/>
      <c r="N69" s="254"/>
      <c r="O69" s="254"/>
      <c r="P69" s="254"/>
      <c r="Q69" s="254"/>
      <c r="R69" s="255"/>
      <c r="S69" s="255"/>
    </row>
    <row r="70" s="11" customFormat="1" spans="1:19">
      <c r="A70" s="250"/>
      <c r="C70" s="247"/>
      <c r="D70" s="3"/>
      <c r="E70" s="247"/>
      <c r="F70" s="251"/>
      <c r="G70" s="252"/>
      <c r="H70" s="253"/>
      <c r="I70" s="252"/>
      <c r="J70" s="247"/>
      <c r="K70" s="247"/>
      <c r="L70" s="247"/>
      <c r="M70" s="254"/>
      <c r="N70" s="254"/>
      <c r="O70" s="254"/>
      <c r="P70" s="254"/>
      <c r="Q70" s="254"/>
      <c r="R70" s="255"/>
      <c r="S70" s="255"/>
    </row>
    <row r="71" s="11" customFormat="1" spans="1:19">
      <c r="A71" s="250"/>
      <c r="C71" s="247"/>
      <c r="D71" s="3"/>
      <c r="E71" s="247"/>
      <c r="F71" s="251"/>
      <c r="G71" s="252"/>
      <c r="H71" s="253"/>
      <c r="I71" s="252"/>
      <c r="J71" s="247"/>
      <c r="K71" s="247"/>
      <c r="L71" s="247"/>
      <c r="M71" s="254"/>
      <c r="N71" s="254"/>
      <c r="O71" s="254"/>
      <c r="P71" s="254"/>
      <c r="Q71" s="254"/>
      <c r="R71" s="255"/>
      <c r="S71" s="255"/>
    </row>
    <row r="72" s="11" customFormat="1" spans="1:19">
      <c r="A72" s="250"/>
      <c r="C72" s="247"/>
      <c r="D72" s="3"/>
      <c r="E72" s="247"/>
      <c r="F72" s="251"/>
      <c r="G72" s="252"/>
      <c r="H72" s="253"/>
      <c r="I72" s="252"/>
      <c r="J72" s="247"/>
      <c r="K72" s="247"/>
      <c r="L72" s="247"/>
      <c r="M72" s="254"/>
      <c r="N72" s="254"/>
      <c r="O72" s="254"/>
      <c r="P72" s="254"/>
      <c r="Q72" s="254"/>
      <c r="R72" s="255"/>
      <c r="S72" s="255"/>
    </row>
    <row r="73" s="11" customFormat="1" spans="1:19">
      <c r="A73" s="250"/>
      <c r="C73" s="247"/>
      <c r="D73" s="3"/>
      <c r="E73" s="247"/>
      <c r="F73" s="251"/>
      <c r="G73" s="252"/>
      <c r="H73" s="253"/>
      <c r="I73" s="252"/>
      <c r="J73" s="247"/>
      <c r="K73" s="247"/>
      <c r="L73" s="247"/>
      <c r="M73" s="254"/>
      <c r="N73" s="254"/>
      <c r="O73" s="254"/>
      <c r="P73" s="254"/>
      <c r="Q73" s="254"/>
      <c r="R73" s="255"/>
      <c r="S73" s="255"/>
    </row>
    <row r="74" s="11" customFormat="1" spans="1:19">
      <c r="A74" s="250"/>
      <c r="C74" s="247"/>
      <c r="D74" s="3"/>
      <c r="E74" s="247"/>
      <c r="F74" s="251"/>
      <c r="G74" s="252"/>
      <c r="H74" s="253"/>
      <c r="I74" s="252"/>
      <c r="J74" s="247"/>
      <c r="K74" s="247"/>
      <c r="L74" s="247"/>
      <c r="M74" s="254"/>
      <c r="N74" s="254"/>
      <c r="O74" s="254"/>
      <c r="P74" s="254"/>
      <c r="Q74" s="254"/>
      <c r="R74" s="255"/>
      <c r="S74" s="255"/>
    </row>
    <row r="75" s="11" customFormat="1" spans="1:19">
      <c r="A75" s="250"/>
      <c r="C75" s="247"/>
      <c r="D75" s="3"/>
      <c r="E75" s="247"/>
      <c r="F75" s="251"/>
      <c r="G75" s="252"/>
      <c r="H75" s="253"/>
      <c r="I75" s="252"/>
      <c r="J75" s="247"/>
      <c r="K75" s="247"/>
      <c r="L75" s="247"/>
      <c r="M75" s="254"/>
      <c r="N75" s="254"/>
      <c r="O75" s="254"/>
      <c r="P75" s="254"/>
      <c r="Q75" s="254"/>
      <c r="R75" s="255"/>
      <c r="S75" s="255"/>
    </row>
    <row r="76" s="11" customFormat="1" spans="1:19">
      <c r="A76" s="250"/>
      <c r="C76" s="247"/>
      <c r="D76" s="3"/>
      <c r="E76" s="247"/>
      <c r="F76" s="251"/>
      <c r="G76" s="252"/>
      <c r="H76" s="253"/>
      <c r="I76" s="252"/>
      <c r="J76" s="247"/>
      <c r="K76" s="247"/>
      <c r="L76" s="247"/>
      <c r="M76" s="254"/>
      <c r="N76" s="254"/>
      <c r="O76" s="254"/>
      <c r="P76" s="254"/>
      <c r="Q76" s="254"/>
      <c r="R76" s="255"/>
      <c r="S76" s="255"/>
    </row>
    <row r="77" s="11" customFormat="1" spans="1:19">
      <c r="A77" s="250"/>
      <c r="C77" s="247"/>
      <c r="D77" s="3"/>
      <c r="E77" s="247"/>
      <c r="F77" s="251"/>
      <c r="G77" s="252"/>
      <c r="H77" s="253"/>
      <c r="I77" s="252"/>
      <c r="J77" s="247"/>
      <c r="K77" s="247"/>
      <c r="L77" s="247"/>
      <c r="M77" s="254"/>
      <c r="N77" s="254"/>
      <c r="O77" s="254"/>
      <c r="P77" s="254"/>
      <c r="Q77" s="254"/>
      <c r="R77" s="255"/>
      <c r="S77" s="255"/>
    </row>
    <row r="78" s="11" customFormat="1" spans="1:19">
      <c r="A78" s="250"/>
      <c r="C78" s="247"/>
      <c r="D78" s="3"/>
      <c r="E78" s="247"/>
      <c r="F78" s="251"/>
      <c r="G78" s="252"/>
      <c r="H78" s="253"/>
      <c r="I78" s="252"/>
      <c r="J78" s="247"/>
      <c r="K78" s="247"/>
      <c r="L78" s="247"/>
      <c r="M78" s="254"/>
      <c r="N78" s="254"/>
      <c r="O78" s="254"/>
      <c r="P78" s="254"/>
      <c r="Q78" s="254"/>
      <c r="R78" s="255"/>
      <c r="S78" s="255"/>
    </row>
    <row r="79" s="11" customFormat="1" spans="1:19">
      <c r="A79" s="250"/>
      <c r="C79" s="247"/>
      <c r="D79" s="3"/>
      <c r="E79" s="247"/>
      <c r="F79" s="251"/>
      <c r="G79" s="252"/>
      <c r="H79" s="253"/>
      <c r="I79" s="252"/>
      <c r="J79" s="247"/>
      <c r="K79" s="247"/>
      <c r="L79" s="247"/>
      <c r="M79" s="254"/>
      <c r="N79" s="254"/>
      <c r="O79" s="254"/>
      <c r="P79" s="254"/>
      <c r="Q79" s="254"/>
      <c r="R79" s="255"/>
      <c r="S79" s="255"/>
    </row>
    <row r="80" s="11" customFormat="1" spans="1:19">
      <c r="A80" s="250"/>
      <c r="C80" s="247"/>
      <c r="D80" s="3"/>
      <c r="E80" s="247"/>
      <c r="F80" s="251"/>
      <c r="G80" s="252"/>
      <c r="H80" s="253"/>
      <c r="I80" s="252"/>
      <c r="J80" s="247"/>
      <c r="K80" s="247"/>
      <c r="L80" s="247"/>
      <c r="M80" s="254"/>
      <c r="N80" s="254"/>
      <c r="O80" s="254"/>
      <c r="P80" s="254"/>
      <c r="Q80" s="254"/>
      <c r="R80" s="255"/>
      <c r="S80" s="255"/>
    </row>
    <row r="81" s="11" customFormat="1" spans="1:19">
      <c r="A81" s="250"/>
      <c r="C81" s="247"/>
      <c r="D81" s="3"/>
      <c r="E81" s="247"/>
      <c r="F81" s="251"/>
      <c r="G81" s="252"/>
      <c r="H81" s="253"/>
      <c r="I81" s="252"/>
      <c r="J81" s="247"/>
      <c r="K81" s="247"/>
      <c r="L81" s="247"/>
      <c r="M81" s="254"/>
      <c r="N81" s="254"/>
      <c r="O81" s="254"/>
      <c r="P81" s="254"/>
      <c r="Q81" s="254"/>
      <c r="R81" s="255"/>
      <c r="S81" s="255"/>
    </row>
    <row r="82" s="11" customFormat="1" spans="1:19">
      <c r="A82" s="250"/>
      <c r="C82" s="247"/>
      <c r="D82" s="3"/>
      <c r="E82" s="247"/>
      <c r="F82" s="251"/>
      <c r="G82" s="252"/>
      <c r="H82" s="253"/>
      <c r="I82" s="252"/>
      <c r="J82" s="247"/>
      <c r="K82" s="247"/>
      <c r="L82" s="247"/>
      <c r="M82" s="254"/>
      <c r="N82" s="254"/>
      <c r="O82" s="254"/>
      <c r="P82" s="254"/>
      <c r="Q82" s="254"/>
      <c r="R82" s="255"/>
      <c r="S82" s="255"/>
    </row>
    <row r="83" s="11" customFormat="1" spans="1:19">
      <c r="A83" s="250"/>
      <c r="C83" s="247"/>
      <c r="D83" s="3"/>
      <c r="E83" s="247"/>
      <c r="F83" s="251"/>
      <c r="G83" s="252"/>
      <c r="H83" s="253"/>
      <c r="I83" s="252"/>
      <c r="J83" s="247"/>
      <c r="K83" s="247"/>
      <c r="L83" s="247"/>
      <c r="M83" s="254"/>
      <c r="N83" s="254"/>
      <c r="O83" s="254"/>
      <c r="P83" s="254"/>
      <c r="Q83" s="254"/>
      <c r="R83" s="255"/>
      <c r="S83" s="255"/>
    </row>
    <row r="84" s="11" customFormat="1" spans="1:19">
      <c r="A84" s="250"/>
      <c r="C84" s="247"/>
      <c r="D84" s="3"/>
      <c r="E84" s="247"/>
      <c r="F84" s="251"/>
      <c r="G84" s="252"/>
      <c r="H84" s="253"/>
      <c r="I84" s="252"/>
      <c r="J84" s="247"/>
      <c r="K84" s="247"/>
      <c r="L84" s="247"/>
      <c r="M84" s="254"/>
      <c r="N84" s="254"/>
      <c r="O84" s="254"/>
      <c r="P84" s="254"/>
      <c r="Q84" s="254"/>
      <c r="R84" s="255"/>
      <c r="S84" s="255"/>
    </row>
    <row r="85" s="11" customFormat="1" spans="1:19">
      <c r="A85" s="250"/>
      <c r="C85" s="247"/>
      <c r="D85" s="3"/>
      <c r="E85" s="247"/>
      <c r="F85" s="251"/>
      <c r="G85" s="252"/>
      <c r="H85" s="253"/>
      <c r="I85" s="252"/>
      <c r="J85" s="247"/>
      <c r="K85" s="247"/>
      <c r="L85" s="247"/>
      <c r="M85" s="254"/>
      <c r="N85" s="254"/>
      <c r="O85" s="254"/>
      <c r="P85" s="254"/>
      <c r="Q85" s="254"/>
      <c r="R85" s="255"/>
      <c r="S85" s="255"/>
    </row>
    <row r="86" s="11" customFormat="1" spans="1:19">
      <c r="A86" s="250"/>
      <c r="C86" s="247"/>
      <c r="D86" s="3"/>
      <c r="E86" s="247"/>
      <c r="F86" s="251"/>
      <c r="G86" s="252"/>
      <c r="H86" s="253"/>
      <c r="I86" s="252"/>
      <c r="J86" s="247"/>
      <c r="K86" s="247"/>
      <c r="L86" s="247"/>
      <c r="M86" s="254"/>
      <c r="N86" s="254"/>
      <c r="O86" s="254"/>
      <c r="P86" s="254"/>
      <c r="Q86" s="254"/>
      <c r="R86" s="255"/>
      <c r="S86" s="255"/>
    </row>
    <row r="87" s="11" customFormat="1" spans="1:19">
      <c r="A87" s="250"/>
      <c r="C87" s="247"/>
      <c r="D87" s="3"/>
      <c r="E87" s="247"/>
      <c r="F87" s="251"/>
      <c r="G87" s="252"/>
      <c r="H87" s="253"/>
      <c r="I87" s="252"/>
      <c r="J87" s="247"/>
      <c r="K87" s="247"/>
      <c r="L87" s="247"/>
      <c r="M87" s="254"/>
      <c r="N87" s="254"/>
      <c r="O87" s="254"/>
      <c r="P87" s="254"/>
      <c r="Q87" s="254"/>
      <c r="R87" s="255"/>
      <c r="S87" s="255"/>
    </row>
    <row r="88" s="11" customFormat="1" spans="1:19">
      <c r="A88" s="250"/>
      <c r="C88" s="247"/>
      <c r="D88" s="3"/>
      <c r="E88" s="247"/>
      <c r="F88" s="251"/>
      <c r="G88" s="252"/>
      <c r="H88" s="253"/>
      <c r="I88" s="252"/>
      <c r="J88" s="247"/>
      <c r="K88" s="247"/>
      <c r="L88" s="247"/>
      <c r="M88" s="254"/>
      <c r="N88" s="254"/>
      <c r="O88" s="254"/>
      <c r="P88" s="254"/>
      <c r="Q88" s="254"/>
      <c r="R88" s="255"/>
      <c r="S88" s="255"/>
    </row>
    <row r="89" s="11" customFormat="1" spans="1:19">
      <c r="A89" s="250"/>
      <c r="C89" s="247"/>
      <c r="D89" s="3"/>
      <c r="E89" s="247"/>
      <c r="F89" s="251"/>
      <c r="G89" s="252"/>
      <c r="H89" s="253"/>
      <c r="I89" s="252"/>
      <c r="J89" s="247"/>
      <c r="K89" s="247"/>
      <c r="L89" s="247"/>
      <c r="M89" s="254"/>
      <c r="N89" s="254"/>
      <c r="O89" s="254"/>
      <c r="P89" s="254"/>
      <c r="Q89" s="254"/>
      <c r="R89" s="255"/>
      <c r="S89" s="255"/>
    </row>
    <row r="90" s="11" customFormat="1" spans="1:19">
      <c r="A90" s="250"/>
      <c r="C90" s="247"/>
      <c r="D90" s="3"/>
      <c r="E90" s="247"/>
      <c r="F90" s="251"/>
      <c r="G90" s="252"/>
      <c r="H90" s="253"/>
      <c r="I90" s="252"/>
      <c r="J90" s="247"/>
      <c r="K90" s="247"/>
      <c r="L90" s="247"/>
      <c r="M90" s="254"/>
      <c r="N90" s="254"/>
      <c r="O90" s="254"/>
      <c r="P90" s="254"/>
      <c r="Q90" s="254"/>
      <c r="R90" s="255"/>
      <c r="S90" s="255"/>
    </row>
    <row r="91" s="11" customFormat="1" spans="1:19">
      <c r="A91" s="250"/>
      <c r="C91" s="247"/>
      <c r="D91" s="3"/>
      <c r="E91" s="247"/>
      <c r="F91" s="251"/>
      <c r="G91" s="252"/>
      <c r="H91" s="253"/>
      <c r="I91" s="252"/>
      <c r="J91" s="247"/>
      <c r="K91" s="247"/>
      <c r="L91" s="247"/>
      <c r="M91" s="254"/>
      <c r="N91" s="254"/>
      <c r="O91" s="254"/>
      <c r="P91" s="254"/>
      <c r="Q91" s="254"/>
      <c r="R91" s="255"/>
      <c r="S91" s="255"/>
    </row>
    <row r="92" s="11" customFormat="1" spans="1:19">
      <c r="A92" s="250"/>
      <c r="C92" s="247"/>
      <c r="D92" s="3"/>
      <c r="E92" s="247"/>
      <c r="F92" s="251"/>
      <c r="G92" s="252"/>
      <c r="H92" s="253"/>
      <c r="I92" s="252"/>
      <c r="J92" s="247"/>
      <c r="K92" s="247"/>
      <c r="L92" s="247"/>
      <c r="M92" s="254"/>
      <c r="N92" s="254"/>
      <c r="O92" s="254"/>
      <c r="P92" s="254"/>
      <c r="Q92" s="254"/>
      <c r="R92" s="255"/>
      <c r="S92" s="255"/>
    </row>
    <row r="93" s="11" customFormat="1" spans="1:19">
      <c r="A93" s="250"/>
      <c r="C93" s="247"/>
      <c r="D93" s="3"/>
      <c r="E93" s="247"/>
      <c r="F93" s="251"/>
      <c r="G93" s="252"/>
      <c r="H93" s="253"/>
      <c r="I93" s="252"/>
      <c r="J93" s="247"/>
      <c r="K93" s="247"/>
      <c r="L93" s="247"/>
      <c r="M93" s="254"/>
      <c r="N93" s="254"/>
      <c r="O93" s="254"/>
      <c r="P93" s="254"/>
      <c r="Q93" s="254"/>
      <c r="R93" s="255"/>
      <c r="S93" s="255"/>
    </row>
    <row r="94" s="11" customFormat="1" spans="1:19">
      <c r="A94" s="250"/>
      <c r="C94" s="247"/>
      <c r="D94" s="3"/>
      <c r="E94" s="247"/>
      <c r="F94" s="251"/>
      <c r="G94" s="252"/>
      <c r="H94" s="253"/>
      <c r="I94" s="252"/>
      <c r="J94" s="247"/>
      <c r="K94" s="247"/>
      <c r="L94" s="247"/>
      <c r="M94" s="254"/>
      <c r="N94" s="254"/>
      <c r="O94" s="254"/>
      <c r="P94" s="254"/>
      <c r="Q94" s="254"/>
      <c r="R94" s="255"/>
      <c r="S94" s="255"/>
    </row>
    <row r="95" s="11" customFormat="1" spans="1:19">
      <c r="A95" s="250"/>
      <c r="C95" s="247"/>
      <c r="D95" s="3"/>
      <c r="E95" s="247"/>
      <c r="F95" s="251"/>
      <c r="G95" s="252"/>
      <c r="H95" s="253"/>
      <c r="I95" s="252"/>
      <c r="J95" s="247"/>
      <c r="K95" s="247"/>
      <c r="L95" s="247"/>
      <c r="M95" s="254"/>
      <c r="N95" s="254"/>
      <c r="O95" s="254"/>
      <c r="P95" s="254"/>
      <c r="Q95" s="254"/>
      <c r="R95" s="255"/>
      <c r="S95" s="255"/>
    </row>
    <row r="96" s="11" customFormat="1" spans="1:19">
      <c r="A96" s="250"/>
      <c r="C96" s="247"/>
      <c r="D96" s="3"/>
      <c r="E96" s="247"/>
      <c r="F96" s="251"/>
      <c r="G96" s="252"/>
      <c r="H96" s="253"/>
      <c r="I96" s="252"/>
      <c r="J96" s="247"/>
      <c r="K96" s="247"/>
      <c r="L96" s="247"/>
      <c r="M96" s="254"/>
      <c r="N96" s="254"/>
      <c r="O96" s="254"/>
      <c r="P96" s="254"/>
      <c r="Q96" s="254"/>
      <c r="R96" s="255"/>
      <c r="S96" s="255"/>
    </row>
    <row r="97" s="11" customFormat="1" spans="1:19">
      <c r="A97" s="250"/>
      <c r="C97" s="247"/>
      <c r="D97" s="3"/>
      <c r="E97" s="247"/>
      <c r="F97" s="251"/>
      <c r="G97" s="252"/>
      <c r="H97" s="253"/>
      <c r="I97" s="252"/>
      <c r="J97" s="247"/>
      <c r="K97" s="247"/>
      <c r="L97" s="247"/>
      <c r="M97" s="254"/>
      <c r="N97" s="254"/>
      <c r="O97" s="254"/>
      <c r="P97" s="254"/>
      <c r="Q97" s="254"/>
      <c r="R97" s="255"/>
      <c r="S97" s="255"/>
    </row>
    <row r="98" s="11" customFormat="1" spans="1:19">
      <c r="A98" s="250"/>
      <c r="C98" s="247"/>
      <c r="D98" s="3"/>
      <c r="E98" s="247"/>
      <c r="F98" s="251"/>
      <c r="G98" s="252"/>
      <c r="H98" s="253"/>
      <c r="I98" s="252"/>
      <c r="J98" s="247"/>
      <c r="K98" s="247"/>
      <c r="L98" s="247"/>
      <c r="M98" s="254"/>
      <c r="N98" s="254"/>
      <c r="O98" s="254"/>
      <c r="P98" s="254"/>
      <c r="Q98" s="254"/>
      <c r="R98" s="255"/>
      <c r="S98" s="255"/>
    </row>
    <row r="99" s="11" customFormat="1" spans="1:19">
      <c r="A99" s="250"/>
      <c r="C99" s="247"/>
      <c r="D99" s="3"/>
      <c r="E99" s="247"/>
      <c r="F99" s="251"/>
      <c r="G99" s="252"/>
      <c r="H99" s="253"/>
      <c r="I99" s="252"/>
      <c r="J99" s="247"/>
      <c r="K99" s="247"/>
      <c r="L99" s="247"/>
      <c r="M99" s="254"/>
      <c r="N99" s="254"/>
      <c r="O99" s="254"/>
      <c r="P99" s="254"/>
      <c r="Q99" s="254"/>
      <c r="R99" s="255"/>
      <c r="S99" s="255"/>
    </row>
    <row r="100" s="11" customFormat="1" spans="1:19">
      <c r="A100" s="250"/>
      <c r="C100" s="247"/>
      <c r="D100" s="3"/>
      <c r="E100" s="247"/>
      <c r="F100" s="251"/>
      <c r="G100" s="252"/>
      <c r="H100" s="253"/>
      <c r="I100" s="252"/>
      <c r="J100" s="247"/>
      <c r="K100" s="247"/>
      <c r="L100" s="247"/>
      <c r="M100" s="254"/>
      <c r="N100" s="254"/>
      <c r="O100" s="254"/>
      <c r="P100" s="254"/>
      <c r="Q100" s="254"/>
      <c r="R100" s="255"/>
      <c r="S100" s="255"/>
    </row>
    <row r="101" s="11" customFormat="1" spans="1:19">
      <c r="A101" s="250"/>
      <c r="C101" s="247"/>
      <c r="D101" s="3"/>
      <c r="E101" s="247"/>
      <c r="F101" s="251"/>
      <c r="G101" s="252"/>
      <c r="H101" s="253"/>
      <c r="I101" s="252"/>
      <c r="J101" s="247"/>
      <c r="K101" s="247"/>
      <c r="L101" s="247"/>
      <c r="M101" s="254"/>
      <c r="N101" s="254"/>
      <c r="O101" s="254"/>
      <c r="P101" s="254"/>
      <c r="Q101" s="254"/>
      <c r="R101" s="255"/>
      <c r="S101" s="255"/>
    </row>
  </sheetData>
  <sheetProtection formatCells="0" insertHyperlinks="0" autoFilter="0"/>
  <mergeCells count="22">
    <mergeCell ref="A1:B1"/>
    <mergeCell ref="A2:T2"/>
    <mergeCell ref="A4:B4"/>
    <mergeCell ref="H5:Q5"/>
    <mergeCell ref="B11:F11"/>
    <mergeCell ref="B19:F19"/>
    <mergeCell ref="B28:F28"/>
    <mergeCell ref="A5:A9"/>
    <mergeCell ref="B5:B9"/>
    <mergeCell ref="C5:C9"/>
    <mergeCell ref="D5:D9"/>
    <mergeCell ref="E5:E9"/>
    <mergeCell ref="F5:F9"/>
    <mergeCell ref="G5:G9"/>
    <mergeCell ref="H6:H9"/>
    <mergeCell ref="I6:I9"/>
    <mergeCell ref="R5:R9"/>
    <mergeCell ref="S5:S9"/>
    <mergeCell ref="T5:T9"/>
    <mergeCell ref="J6:K8"/>
    <mergeCell ref="L6:N8"/>
    <mergeCell ref="O6:Q8"/>
  </mergeCells>
  <pageMargins left="0.751388888888889" right="0.751388888888889" top="1" bottom="1" header="0.5" footer="0.5"/>
  <pageSetup paperSize="8" scale="67" orientation="landscape" horizontalDpi="600"/>
  <headerFooter/>
  <rowBreaks count="5" manualBreakCount="5">
    <brk id="14" max="16383" man="1"/>
    <brk id="20" max="16383" man="1"/>
    <brk id="25" max="16383" man="1"/>
    <brk id="29" max="16383" man="1"/>
    <brk id="35"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1"/>
  <sheetViews>
    <sheetView view="pageBreakPreview" zoomScaleNormal="80" topLeftCell="A26" workbookViewId="0">
      <selection activeCell="H11" sqref="H11"/>
    </sheetView>
  </sheetViews>
  <sheetFormatPr defaultColWidth="9" defaultRowHeight="18.75"/>
  <cols>
    <col min="1" max="1" width="5.75" style="250" customWidth="1"/>
    <col min="2" max="2" width="9.525" style="11" customWidth="1"/>
    <col min="3" max="3" width="10.1416666666667" style="247" customWidth="1"/>
    <col min="4" max="4" width="10.1416666666667" style="3" customWidth="1"/>
    <col min="5" max="5" width="11.5583333333333" style="247" customWidth="1"/>
    <col min="6" max="6" width="48.7416666666667" style="251" customWidth="1"/>
    <col min="7" max="7" width="12.3333333333333" style="252" customWidth="1"/>
    <col min="8" max="8" width="29.0583333333333" style="253" customWidth="1"/>
    <col min="9" max="9" width="31.25" style="252" customWidth="1"/>
    <col min="10" max="12" width="9.05833333333333" style="247" customWidth="1"/>
    <col min="13" max="17" width="9.05833333333333" style="254" customWidth="1"/>
    <col min="18" max="19" width="9.05833333333333" style="255" customWidth="1"/>
    <col min="20" max="20" width="9.05833333333333" style="11" customWidth="1"/>
    <col min="21" max="250" width="9" style="11"/>
    <col min="251" max="16384" width="9" style="1"/>
  </cols>
  <sheetData>
    <row r="1" ht="25.5" customHeight="1" spans="1:2">
      <c r="A1" s="256" t="s">
        <v>0</v>
      </c>
      <c r="B1" s="251"/>
    </row>
    <row r="2" ht="55.5" customHeight="1" spans="1:20">
      <c r="A2" s="154" t="s">
        <v>1</v>
      </c>
      <c r="B2" s="154"/>
      <c r="C2" s="154"/>
      <c r="D2" s="154"/>
      <c r="E2" s="154"/>
      <c r="F2" s="154"/>
      <c r="G2" s="154"/>
      <c r="H2" s="155"/>
      <c r="I2" s="154"/>
      <c r="J2" s="154"/>
      <c r="K2" s="154"/>
      <c r="L2" s="154"/>
      <c r="M2" s="154"/>
      <c r="N2" s="154"/>
      <c r="O2" s="154"/>
      <c r="P2" s="154"/>
      <c r="Q2" s="154"/>
      <c r="R2" s="154"/>
      <c r="S2" s="154"/>
      <c r="T2" s="154"/>
    </row>
    <row r="3" s="2" customFormat="1" ht="16" customHeight="1" spans="1:20">
      <c r="A3" s="250"/>
      <c r="B3" s="247"/>
      <c r="C3" s="247"/>
      <c r="D3" s="3"/>
      <c r="E3" s="247"/>
      <c r="F3" s="247"/>
      <c r="G3" s="247"/>
      <c r="H3" s="247"/>
      <c r="I3" s="247"/>
      <c r="J3" s="247"/>
      <c r="K3" s="247"/>
      <c r="L3" s="247"/>
      <c r="M3" s="247"/>
      <c r="N3" s="247"/>
      <c r="O3" s="247"/>
      <c r="P3" s="247"/>
      <c r="Q3" s="247"/>
      <c r="R3" s="250"/>
      <c r="S3" s="250"/>
      <c r="T3" s="247"/>
    </row>
    <row r="4" s="2" customFormat="1" ht="19" customHeight="1" spans="1:20">
      <c r="A4" s="250" t="s">
        <v>2</v>
      </c>
      <c r="B4" s="247"/>
      <c r="C4" s="247"/>
      <c r="D4" s="3"/>
      <c r="E4" s="247"/>
      <c r="F4" s="247"/>
      <c r="G4" s="247"/>
      <c r="H4" s="247" t="s">
        <v>3</v>
      </c>
      <c r="I4" s="247"/>
      <c r="J4" s="247"/>
      <c r="K4" s="247"/>
      <c r="L4" s="247"/>
      <c r="M4" s="247" t="s">
        <v>4</v>
      </c>
      <c r="N4" s="247"/>
      <c r="O4" s="247"/>
      <c r="P4" s="247"/>
      <c r="Q4" s="247"/>
      <c r="R4" s="250"/>
      <c r="S4" s="250" t="s">
        <v>5</v>
      </c>
      <c r="T4" s="247"/>
    </row>
    <row r="5" s="247" customFormat="1" ht="45" customHeight="1" spans="1:20">
      <c r="A5" s="257" t="s">
        <v>6</v>
      </c>
      <c r="B5" s="258" t="s">
        <v>7</v>
      </c>
      <c r="C5" s="258" t="s">
        <v>8</v>
      </c>
      <c r="D5" s="259" t="s">
        <v>9</v>
      </c>
      <c r="E5" s="258" t="s">
        <v>10</v>
      </c>
      <c r="F5" s="260" t="s">
        <v>11</v>
      </c>
      <c r="G5" s="159" t="s">
        <v>12</v>
      </c>
      <c r="H5" s="160" t="s">
        <v>13</v>
      </c>
      <c r="I5" s="195"/>
      <c r="J5" s="195"/>
      <c r="K5" s="195"/>
      <c r="L5" s="195"/>
      <c r="M5" s="195"/>
      <c r="N5" s="195"/>
      <c r="O5" s="195"/>
      <c r="P5" s="195"/>
      <c r="Q5" s="238"/>
      <c r="R5" s="239" t="s">
        <v>14</v>
      </c>
      <c r="S5" s="239" t="s">
        <v>15</v>
      </c>
      <c r="T5" s="260" t="s">
        <v>16</v>
      </c>
    </row>
    <row r="6" s="247" customFormat="1" ht="20.1" customHeight="1" spans="1:20">
      <c r="A6" s="257"/>
      <c r="B6" s="261"/>
      <c r="C6" s="261"/>
      <c r="D6" s="262"/>
      <c r="E6" s="261"/>
      <c r="F6" s="263"/>
      <c r="G6" s="161"/>
      <c r="H6" s="162" t="s">
        <v>17</v>
      </c>
      <c r="I6" s="196" t="s">
        <v>18</v>
      </c>
      <c r="J6" s="158" t="s">
        <v>19</v>
      </c>
      <c r="K6" s="158"/>
      <c r="L6" s="197" t="s">
        <v>20</v>
      </c>
      <c r="M6" s="198"/>
      <c r="N6" s="199"/>
      <c r="O6" s="197" t="s">
        <v>21</v>
      </c>
      <c r="P6" s="198"/>
      <c r="Q6" s="199"/>
      <c r="R6" s="240"/>
      <c r="S6" s="240"/>
      <c r="T6" s="263"/>
    </row>
    <row r="7" s="247" customFormat="1" ht="19.5" customHeight="1" spans="1:20">
      <c r="A7" s="257"/>
      <c r="B7" s="261"/>
      <c r="C7" s="261"/>
      <c r="D7" s="262"/>
      <c r="E7" s="261"/>
      <c r="F7" s="263"/>
      <c r="G7" s="161"/>
      <c r="H7" s="162"/>
      <c r="I7" s="196"/>
      <c r="J7" s="158"/>
      <c r="K7" s="158"/>
      <c r="L7" s="200"/>
      <c r="M7" s="201"/>
      <c r="N7" s="202"/>
      <c r="O7" s="200"/>
      <c r="P7" s="201"/>
      <c r="Q7" s="202"/>
      <c r="R7" s="240"/>
      <c r="S7" s="240"/>
      <c r="T7" s="263"/>
    </row>
    <row r="8" s="247" customFormat="1" ht="18" customHeight="1" spans="1:20">
      <c r="A8" s="257"/>
      <c r="B8" s="261"/>
      <c r="C8" s="261"/>
      <c r="D8" s="262"/>
      <c r="E8" s="261"/>
      <c r="F8" s="263"/>
      <c r="G8" s="161"/>
      <c r="H8" s="162"/>
      <c r="I8" s="196"/>
      <c r="J8" s="158"/>
      <c r="K8" s="158"/>
      <c r="L8" s="203"/>
      <c r="M8" s="204"/>
      <c r="N8" s="205"/>
      <c r="O8" s="203"/>
      <c r="P8" s="204"/>
      <c r="Q8" s="205"/>
      <c r="R8" s="240"/>
      <c r="S8" s="240"/>
      <c r="T8" s="263"/>
    </row>
    <row r="9" s="247" customFormat="1" ht="75" customHeight="1" spans="1:20">
      <c r="A9" s="257"/>
      <c r="B9" s="264"/>
      <c r="C9" s="264"/>
      <c r="D9" s="265"/>
      <c r="E9" s="264"/>
      <c r="F9" s="266"/>
      <c r="G9" s="163"/>
      <c r="H9" s="162"/>
      <c r="I9" s="196"/>
      <c r="J9" s="158" t="s">
        <v>22</v>
      </c>
      <c r="K9" s="158" t="s">
        <v>23</v>
      </c>
      <c r="L9" s="158" t="s">
        <v>24</v>
      </c>
      <c r="M9" s="206" t="s">
        <v>25</v>
      </c>
      <c r="N9" s="206" t="s">
        <v>26</v>
      </c>
      <c r="O9" s="206" t="s">
        <v>24</v>
      </c>
      <c r="P9" s="206" t="s">
        <v>27</v>
      </c>
      <c r="Q9" s="206" t="s">
        <v>28</v>
      </c>
      <c r="R9" s="241"/>
      <c r="S9" s="241"/>
      <c r="T9" s="266"/>
    </row>
    <row r="10" s="11" customFormat="1" ht="44" customHeight="1" spans="1:20">
      <c r="A10" s="257"/>
      <c r="B10" s="264"/>
      <c r="C10" s="264"/>
      <c r="D10" s="265"/>
      <c r="E10" s="264"/>
      <c r="F10" s="266"/>
      <c r="G10" s="163">
        <f>G11+G22+G40+G45+G47+G49+G52</f>
        <v>18840.46</v>
      </c>
      <c r="H10" s="164"/>
      <c r="I10" s="196"/>
      <c r="J10" s="158"/>
      <c r="K10" s="158"/>
      <c r="L10" s="158"/>
      <c r="M10" s="206"/>
      <c r="N10" s="206"/>
      <c r="O10" s="206"/>
      <c r="P10" s="206"/>
      <c r="Q10" s="206"/>
      <c r="R10" s="241"/>
      <c r="S10" s="241"/>
      <c r="T10" s="266"/>
    </row>
    <row r="11" s="11" customFormat="1" ht="35" customHeight="1" spans="1:20">
      <c r="A11" s="257"/>
      <c r="B11" s="173" t="s">
        <v>29</v>
      </c>
      <c r="C11" s="174"/>
      <c r="D11" s="174"/>
      <c r="E11" s="174"/>
      <c r="F11" s="175"/>
      <c r="G11" s="163">
        <f>SUM(G12:G21)</f>
        <v>12500</v>
      </c>
      <c r="H11" s="164"/>
      <c r="I11" s="196"/>
      <c r="J11" s="158"/>
      <c r="K11" s="158"/>
      <c r="L11" s="158"/>
      <c r="M11" s="206"/>
      <c r="N11" s="206"/>
      <c r="O11" s="206"/>
      <c r="P11" s="206"/>
      <c r="Q11" s="206"/>
      <c r="R11" s="241"/>
      <c r="S11" s="241"/>
      <c r="T11" s="266"/>
    </row>
    <row r="12" s="249" customFormat="1" ht="166" customHeight="1" spans="1:20">
      <c r="A12" s="156">
        <v>1</v>
      </c>
      <c r="B12" s="166" t="s">
        <v>30</v>
      </c>
      <c r="C12" s="167" t="s">
        <v>31</v>
      </c>
      <c r="D12" s="166" t="s">
        <v>32</v>
      </c>
      <c r="E12" s="166" t="s">
        <v>33</v>
      </c>
      <c r="F12" s="166" t="s">
        <v>34</v>
      </c>
      <c r="G12" s="167">
        <v>3000</v>
      </c>
      <c r="H12" s="166" t="s">
        <v>35</v>
      </c>
      <c r="I12" s="166" t="s">
        <v>36</v>
      </c>
      <c r="J12" s="166">
        <v>30</v>
      </c>
      <c r="K12" s="217">
        <v>30</v>
      </c>
      <c r="L12" s="217">
        <v>0.2</v>
      </c>
      <c r="M12" s="217">
        <v>0.1</v>
      </c>
      <c r="N12" s="217">
        <v>0.1</v>
      </c>
      <c r="O12" s="217">
        <v>0.2</v>
      </c>
      <c r="P12" s="217">
        <v>0.1</v>
      </c>
      <c r="Q12" s="217">
        <v>0.1</v>
      </c>
      <c r="R12" s="166" t="s">
        <v>37</v>
      </c>
      <c r="S12" s="358" t="s">
        <v>38</v>
      </c>
      <c r="T12" s="303"/>
    </row>
    <row r="13" s="314" customFormat="1" ht="194" customHeight="1" spans="1:20">
      <c r="A13" s="156">
        <v>2</v>
      </c>
      <c r="B13" s="166" t="s">
        <v>39</v>
      </c>
      <c r="C13" s="167" t="s">
        <v>31</v>
      </c>
      <c r="D13" s="167" t="s">
        <v>32</v>
      </c>
      <c r="E13" s="167" t="s">
        <v>40</v>
      </c>
      <c r="F13" s="166" t="s">
        <v>41</v>
      </c>
      <c r="G13" s="167">
        <v>3000</v>
      </c>
      <c r="H13" s="166" t="s">
        <v>42</v>
      </c>
      <c r="I13" s="316" t="s">
        <v>43</v>
      </c>
      <c r="J13" s="327">
        <v>19</v>
      </c>
      <c r="K13" s="328">
        <v>20</v>
      </c>
      <c r="L13" s="329">
        <v>0.45</v>
      </c>
      <c r="M13" s="330">
        <v>0.44</v>
      </c>
      <c r="N13" s="330">
        <v>0.01</v>
      </c>
      <c r="O13" s="331">
        <v>0.275</v>
      </c>
      <c r="P13" s="331">
        <v>0.175</v>
      </c>
      <c r="Q13" s="331">
        <v>0.1</v>
      </c>
      <c r="R13" s="166" t="s">
        <v>37</v>
      </c>
      <c r="S13" s="166" t="s">
        <v>44</v>
      </c>
      <c r="T13" s="359"/>
    </row>
    <row r="14" s="7" customFormat="1" ht="225" customHeight="1" spans="1:20">
      <c r="A14" s="156">
        <v>3</v>
      </c>
      <c r="B14" s="166" t="s">
        <v>153</v>
      </c>
      <c r="C14" s="167" t="s">
        <v>31</v>
      </c>
      <c r="D14" s="167" t="s">
        <v>32</v>
      </c>
      <c r="E14" s="167" t="s">
        <v>154</v>
      </c>
      <c r="F14" s="166" t="s">
        <v>155</v>
      </c>
      <c r="G14" s="167">
        <v>2000</v>
      </c>
      <c r="H14" s="316" t="s">
        <v>156</v>
      </c>
      <c r="I14" s="316" t="s">
        <v>157</v>
      </c>
      <c r="J14" s="216">
        <v>19</v>
      </c>
      <c r="K14" s="218">
        <v>153</v>
      </c>
      <c r="L14" s="218">
        <f t="shared" ref="L14:L18" si="0">M14+N14</f>
        <v>0.5665</v>
      </c>
      <c r="M14" s="218">
        <v>0.0369</v>
      </c>
      <c r="N14" s="218">
        <v>0.5296</v>
      </c>
      <c r="O14" s="218">
        <f t="shared" ref="O14:O18" si="1">P14+Q14</f>
        <v>1.9201</v>
      </c>
      <c r="P14" s="218">
        <v>0.1291</v>
      </c>
      <c r="Q14" s="218">
        <v>1.791</v>
      </c>
      <c r="R14" s="166" t="s">
        <v>37</v>
      </c>
      <c r="S14" s="166" t="s">
        <v>44</v>
      </c>
      <c r="T14" s="302"/>
    </row>
    <row r="15" s="11" customFormat="1" ht="207" customHeight="1" spans="1:22">
      <c r="A15" s="156">
        <v>4</v>
      </c>
      <c r="B15" s="166" t="s">
        <v>45</v>
      </c>
      <c r="C15" s="167" t="s">
        <v>31</v>
      </c>
      <c r="D15" s="167" t="s">
        <v>32</v>
      </c>
      <c r="E15" s="167" t="s">
        <v>46</v>
      </c>
      <c r="F15" s="166" t="s">
        <v>158</v>
      </c>
      <c r="G15" s="167">
        <v>2000</v>
      </c>
      <c r="H15" s="166" t="s">
        <v>48</v>
      </c>
      <c r="I15" s="166" t="s">
        <v>49</v>
      </c>
      <c r="J15" s="216">
        <v>19</v>
      </c>
      <c r="K15" s="218">
        <v>153</v>
      </c>
      <c r="L15" s="218">
        <f t="shared" si="0"/>
        <v>0.5665</v>
      </c>
      <c r="M15" s="218">
        <v>0.0369</v>
      </c>
      <c r="N15" s="218">
        <v>0.5296</v>
      </c>
      <c r="O15" s="218">
        <f t="shared" si="1"/>
        <v>1.9201</v>
      </c>
      <c r="P15" s="218">
        <v>0.1291</v>
      </c>
      <c r="Q15" s="218">
        <v>1.791</v>
      </c>
      <c r="R15" s="166" t="s">
        <v>37</v>
      </c>
      <c r="S15" s="166" t="s">
        <v>37</v>
      </c>
      <c r="T15" s="310"/>
      <c r="V15" s="4"/>
    </row>
    <row r="16" s="4" customFormat="1" ht="70" customHeight="1" spans="1:20">
      <c r="A16" s="156">
        <v>5</v>
      </c>
      <c r="B16" s="166" t="s">
        <v>50</v>
      </c>
      <c r="C16" s="167" t="s">
        <v>31</v>
      </c>
      <c r="D16" s="167" t="s">
        <v>32</v>
      </c>
      <c r="E16" s="167" t="s">
        <v>46</v>
      </c>
      <c r="F16" s="166" t="s">
        <v>51</v>
      </c>
      <c r="G16" s="167">
        <v>500</v>
      </c>
      <c r="H16" s="166" t="s">
        <v>52</v>
      </c>
      <c r="I16" s="166" t="s">
        <v>52</v>
      </c>
      <c r="J16" s="216">
        <v>19</v>
      </c>
      <c r="K16" s="218">
        <v>153</v>
      </c>
      <c r="L16" s="218">
        <f t="shared" si="0"/>
        <v>0.5665</v>
      </c>
      <c r="M16" s="218">
        <v>0.0369</v>
      </c>
      <c r="N16" s="218">
        <v>0.5296</v>
      </c>
      <c r="O16" s="218">
        <f t="shared" si="1"/>
        <v>1.9201</v>
      </c>
      <c r="P16" s="218">
        <v>0.1291</v>
      </c>
      <c r="Q16" s="218">
        <v>1.791</v>
      </c>
      <c r="R16" s="166" t="s">
        <v>37</v>
      </c>
      <c r="S16" s="166" t="s">
        <v>37</v>
      </c>
      <c r="T16" s="360"/>
    </row>
    <row r="17" s="11" customFormat="1" ht="142" customHeight="1" spans="1:20">
      <c r="A17" s="156">
        <v>6</v>
      </c>
      <c r="B17" s="167" t="s">
        <v>53</v>
      </c>
      <c r="C17" s="167" t="s">
        <v>31</v>
      </c>
      <c r="D17" s="167" t="s">
        <v>32</v>
      </c>
      <c r="E17" s="167" t="s">
        <v>54</v>
      </c>
      <c r="F17" s="166" t="s">
        <v>55</v>
      </c>
      <c r="G17" s="167">
        <v>210</v>
      </c>
      <c r="H17" s="166" t="s">
        <v>56</v>
      </c>
      <c r="I17" s="166" t="s">
        <v>57</v>
      </c>
      <c r="J17" s="216">
        <v>19</v>
      </c>
      <c r="K17" s="218">
        <v>153</v>
      </c>
      <c r="L17" s="218">
        <f t="shared" si="0"/>
        <v>0.5665</v>
      </c>
      <c r="M17" s="218">
        <v>0.0369</v>
      </c>
      <c r="N17" s="218">
        <v>0.5296</v>
      </c>
      <c r="O17" s="218">
        <f t="shared" si="1"/>
        <v>1.9201</v>
      </c>
      <c r="P17" s="218">
        <v>0.1291</v>
      </c>
      <c r="Q17" s="218">
        <v>1.791</v>
      </c>
      <c r="R17" s="361" t="s">
        <v>58</v>
      </c>
      <c r="S17" s="361" t="s">
        <v>58</v>
      </c>
      <c r="T17" s="362"/>
    </row>
    <row r="18" s="11" customFormat="1" ht="96" customHeight="1" spans="1:20">
      <c r="A18" s="156">
        <v>7</v>
      </c>
      <c r="B18" s="167" t="s">
        <v>145</v>
      </c>
      <c r="C18" s="167" t="s">
        <v>31</v>
      </c>
      <c r="D18" s="167" t="s">
        <v>32</v>
      </c>
      <c r="E18" s="167" t="s">
        <v>54</v>
      </c>
      <c r="F18" s="166" t="s">
        <v>146</v>
      </c>
      <c r="G18" s="172">
        <v>800</v>
      </c>
      <c r="H18" s="166" t="s">
        <v>147</v>
      </c>
      <c r="I18" s="166" t="s">
        <v>147</v>
      </c>
      <c r="J18" s="216">
        <v>19</v>
      </c>
      <c r="K18" s="218">
        <v>153</v>
      </c>
      <c r="L18" s="218">
        <f t="shared" si="0"/>
        <v>0.5665</v>
      </c>
      <c r="M18" s="218">
        <v>0.0369</v>
      </c>
      <c r="N18" s="218">
        <v>0.5296</v>
      </c>
      <c r="O18" s="218">
        <f t="shared" si="1"/>
        <v>1.9201</v>
      </c>
      <c r="P18" s="218">
        <v>0.1291</v>
      </c>
      <c r="Q18" s="218">
        <v>1.791</v>
      </c>
      <c r="R18" s="361" t="s">
        <v>58</v>
      </c>
      <c r="S18" s="361" t="s">
        <v>58</v>
      </c>
      <c r="T18" s="363"/>
    </row>
    <row r="19" s="11" customFormat="1" ht="135" customHeight="1" spans="1:20">
      <c r="A19" s="156">
        <v>8</v>
      </c>
      <c r="B19" s="166" t="s">
        <v>59</v>
      </c>
      <c r="C19" s="167" t="s">
        <v>31</v>
      </c>
      <c r="D19" s="167" t="s">
        <v>32</v>
      </c>
      <c r="E19" s="167" t="s">
        <v>60</v>
      </c>
      <c r="F19" s="166" t="s">
        <v>61</v>
      </c>
      <c r="G19" s="167">
        <v>150</v>
      </c>
      <c r="H19" s="166" t="s">
        <v>62</v>
      </c>
      <c r="I19" s="166" t="s">
        <v>63</v>
      </c>
      <c r="J19" s="268">
        <v>0</v>
      </c>
      <c r="K19" s="280">
        <v>1</v>
      </c>
      <c r="L19" s="280">
        <v>0.01</v>
      </c>
      <c r="M19" s="308">
        <v>0</v>
      </c>
      <c r="N19" s="308">
        <v>0</v>
      </c>
      <c r="O19" s="308">
        <v>0.01</v>
      </c>
      <c r="P19" s="308">
        <v>0</v>
      </c>
      <c r="Q19" s="308" t="s">
        <v>64</v>
      </c>
      <c r="R19" s="309" t="s">
        <v>65</v>
      </c>
      <c r="S19" s="309" t="s">
        <v>66</v>
      </c>
      <c r="T19" s="310"/>
    </row>
    <row r="20" s="11" customFormat="1" ht="104" customHeight="1" spans="1:20">
      <c r="A20" s="156">
        <v>9</v>
      </c>
      <c r="B20" s="166" t="s">
        <v>67</v>
      </c>
      <c r="C20" s="167" t="s">
        <v>31</v>
      </c>
      <c r="D20" s="167" t="s">
        <v>32</v>
      </c>
      <c r="E20" s="167" t="s">
        <v>68</v>
      </c>
      <c r="F20" s="166" t="s">
        <v>69</v>
      </c>
      <c r="G20" s="167">
        <v>140</v>
      </c>
      <c r="H20" s="166" t="s">
        <v>70</v>
      </c>
      <c r="I20" s="166" t="s">
        <v>71</v>
      </c>
      <c r="J20" s="268">
        <v>0</v>
      </c>
      <c r="K20" s="280">
        <v>1</v>
      </c>
      <c r="L20" s="280">
        <v>0.01</v>
      </c>
      <c r="M20" s="308">
        <v>0</v>
      </c>
      <c r="N20" s="308">
        <v>0.01</v>
      </c>
      <c r="O20" s="308">
        <v>0.01</v>
      </c>
      <c r="P20" s="308">
        <v>0</v>
      </c>
      <c r="Q20" s="308">
        <v>0.01</v>
      </c>
      <c r="R20" s="309" t="s">
        <v>65</v>
      </c>
      <c r="S20" s="309" t="s">
        <v>68</v>
      </c>
      <c r="T20" s="310"/>
    </row>
    <row r="21" s="11" customFormat="1" ht="168" customHeight="1" spans="1:20">
      <c r="A21" s="156">
        <v>10</v>
      </c>
      <c r="B21" s="167" t="s">
        <v>148</v>
      </c>
      <c r="C21" s="167" t="s">
        <v>31</v>
      </c>
      <c r="D21" s="167" t="s">
        <v>32</v>
      </c>
      <c r="E21" s="167" t="s">
        <v>74</v>
      </c>
      <c r="F21" s="166" t="s">
        <v>149</v>
      </c>
      <c r="G21" s="167">
        <v>700</v>
      </c>
      <c r="H21" s="166" t="s">
        <v>150</v>
      </c>
      <c r="I21" s="166" t="s">
        <v>151</v>
      </c>
      <c r="J21" s="268">
        <v>19</v>
      </c>
      <c r="K21" s="280">
        <v>153</v>
      </c>
      <c r="L21" s="281">
        <v>0.5665</v>
      </c>
      <c r="M21" s="281">
        <v>0.56</v>
      </c>
      <c r="N21" s="281"/>
      <c r="O21" s="281">
        <v>1.9201</v>
      </c>
      <c r="P21" s="281">
        <v>1.9201</v>
      </c>
      <c r="Q21" s="308"/>
      <c r="R21" s="309" t="s">
        <v>58</v>
      </c>
      <c r="S21" s="309" t="s">
        <v>152</v>
      </c>
      <c r="T21" s="310"/>
    </row>
    <row r="22" s="11" customFormat="1" ht="43" customHeight="1" spans="1:20">
      <c r="A22" s="156"/>
      <c r="B22" s="173" t="s">
        <v>72</v>
      </c>
      <c r="C22" s="174"/>
      <c r="D22" s="174"/>
      <c r="E22" s="174"/>
      <c r="F22" s="175"/>
      <c r="G22" s="176">
        <f>SUM(G23:G39)</f>
        <v>4817.16</v>
      </c>
      <c r="H22" s="166"/>
      <c r="I22" s="167"/>
      <c r="J22" s="268"/>
      <c r="K22" s="280"/>
      <c r="L22" s="281"/>
      <c r="M22" s="281"/>
      <c r="N22" s="281"/>
      <c r="O22" s="281"/>
      <c r="P22" s="281"/>
      <c r="Q22" s="308"/>
      <c r="R22" s="309"/>
      <c r="S22" s="309"/>
      <c r="T22" s="310"/>
    </row>
    <row r="23" s="4" customFormat="1" ht="92" customHeight="1" spans="1:20">
      <c r="A23" s="156">
        <v>11</v>
      </c>
      <c r="B23" s="166" t="s">
        <v>159</v>
      </c>
      <c r="C23" s="167" t="s">
        <v>31</v>
      </c>
      <c r="D23" s="167" t="s">
        <v>32</v>
      </c>
      <c r="E23" s="167" t="s">
        <v>74</v>
      </c>
      <c r="F23" s="166" t="s">
        <v>160</v>
      </c>
      <c r="G23" s="167">
        <v>1000</v>
      </c>
      <c r="H23" s="166" t="s">
        <v>76</v>
      </c>
      <c r="I23" s="166" t="s">
        <v>76</v>
      </c>
      <c r="J23" s="182"/>
      <c r="K23" s="332">
        <v>10</v>
      </c>
      <c r="L23" s="332">
        <v>0.5568</v>
      </c>
      <c r="M23" s="332"/>
      <c r="N23" s="218">
        <v>0.5568</v>
      </c>
      <c r="O23" s="218">
        <v>1.5504</v>
      </c>
      <c r="P23" s="218"/>
      <c r="Q23" s="218">
        <v>1.5504</v>
      </c>
      <c r="R23" s="364" t="s">
        <v>77</v>
      </c>
      <c r="S23" s="364" t="s">
        <v>78</v>
      </c>
      <c r="T23" s="360"/>
    </row>
    <row r="24" s="4" customFormat="1" ht="307" customHeight="1" spans="1:20">
      <c r="A24" s="156">
        <v>12</v>
      </c>
      <c r="B24" s="166" t="s">
        <v>79</v>
      </c>
      <c r="C24" s="167" t="s">
        <v>31</v>
      </c>
      <c r="D24" s="167" t="s">
        <v>32</v>
      </c>
      <c r="E24" s="167" t="s">
        <v>74</v>
      </c>
      <c r="F24" s="166" t="s">
        <v>80</v>
      </c>
      <c r="G24" s="167">
        <v>260</v>
      </c>
      <c r="H24" s="166" t="s">
        <v>81</v>
      </c>
      <c r="I24" s="185" t="s">
        <v>82</v>
      </c>
      <c r="J24" s="216">
        <v>19</v>
      </c>
      <c r="K24" s="218">
        <v>153</v>
      </c>
      <c r="L24" s="218">
        <f>M24+N24</f>
        <v>0.5665</v>
      </c>
      <c r="M24" s="218">
        <v>0.0369</v>
      </c>
      <c r="N24" s="218">
        <v>0.5296</v>
      </c>
      <c r="O24" s="218">
        <f>P24+Q24</f>
        <v>1.9201</v>
      </c>
      <c r="P24" s="218">
        <v>0.1291</v>
      </c>
      <c r="Q24" s="218">
        <v>1.791</v>
      </c>
      <c r="R24" s="364" t="s">
        <v>77</v>
      </c>
      <c r="S24" s="364" t="s">
        <v>83</v>
      </c>
      <c r="T24" s="189"/>
    </row>
    <row r="25" s="4" customFormat="1" ht="109" customHeight="1" spans="1:20">
      <c r="A25" s="156">
        <v>13</v>
      </c>
      <c r="B25" s="166" t="s">
        <v>84</v>
      </c>
      <c r="C25" s="167" t="s">
        <v>31</v>
      </c>
      <c r="D25" s="167" t="s">
        <v>32</v>
      </c>
      <c r="E25" s="167" t="s">
        <v>85</v>
      </c>
      <c r="F25" s="166" t="s">
        <v>161</v>
      </c>
      <c r="G25" s="167">
        <v>76.6</v>
      </c>
      <c r="H25" s="185" t="s">
        <v>87</v>
      </c>
      <c r="I25" s="185" t="s">
        <v>88</v>
      </c>
      <c r="J25" s="182">
        <v>1</v>
      </c>
      <c r="K25" s="333">
        <v>2</v>
      </c>
      <c r="L25" s="334">
        <v>0.3504</v>
      </c>
      <c r="M25" s="334">
        <v>0.0254</v>
      </c>
      <c r="N25" s="334">
        <v>0.325</v>
      </c>
      <c r="O25" s="334">
        <v>0.1883</v>
      </c>
      <c r="P25" s="334">
        <v>0.076</v>
      </c>
      <c r="Q25" s="334">
        <v>0.1073</v>
      </c>
      <c r="R25" s="358" t="s">
        <v>89</v>
      </c>
      <c r="S25" s="358" t="s">
        <v>90</v>
      </c>
      <c r="T25" s="189"/>
    </row>
    <row r="26" s="11" customFormat="1" ht="186" customHeight="1" spans="1:20">
      <c r="A26" s="156">
        <v>14</v>
      </c>
      <c r="B26" s="166" t="s">
        <v>91</v>
      </c>
      <c r="C26" s="167" t="s">
        <v>31</v>
      </c>
      <c r="D26" s="167" t="s">
        <v>32</v>
      </c>
      <c r="E26" s="167" t="s">
        <v>92</v>
      </c>
      <c r="F26" s="166" t="s">
        <v>162</v>
      </c>
      <c r="G26" s="167">
        <v>369</v>
      </c>
      <c r="H26" s="166" t="s">
        <v>94</v>
      </c>
      <c r="I26" s="166" t="s">
        <v>95</v>
      </c>
      <c r="J26" s="335">
        <v>1</v>
      </c>
      <c r="K26" s="336">
        <v>6</v>
      </c>
      <c r="L26" s="281">
        <v>0.6571</v>
      </c>
      <c r="M26" s="281">
        <v>0.0029</v>
      </c>
      <c r="N26" s="281">
        <v>0.6542</v>
      </c>
      <c r="O26" s="281">
        <v>0.1953</v>
      </c>
      <c r="P26" s="281">
        <v>0.0091</v>
      </c>
      <c r="Q26" s="281">
        <v>0.1862</v>
      </c>
      <c r="R26" s="309" t="s">
        <v>96</v>
      </c>
      <c r="S26" s="309" t="s">
        <v>97</v>
      </c>
      <c r="T26" s="310"/>
    </row>
    <row r="27" s="11" customFormat="1" ht="68" customHeight="1" spans="1:20">
      <c r="A27" s="156">
        <v>15</v>
      </c>
      <c r="B27" s="166" t="s">
        <v>163</v>
      </c>
      <c r="C27" s="167" t="s">
        <v>31</v>
      </c>
      <c r="D27" s="167" t="s">
        <v>32</v>
      </c>
      <c r="E27" s="167" t="s">
        <v>164</v>
      </c>
      <c r="F27" s="166" t="s">
        <v>165</v>
      </c>
      <c r="G27" s="167">
        <v>70.2</v>
      </c>
      <c r="H27" s="166" t="s">
        <v>94</v>
      </c>
      <c r="I27" s="166" t="s">
        <v>166</v>
      </c>
      <c r="J27" s="337"/>
      <c r="K27" s="338">
        <v>1</v>
      </c>
      <c r="L27" s="339">
        <v>0.0204</v>
      </c>
      <c r="M27" s="339">
        <v>0.0006</v>
      </c>
      <c r="N27" s="339">
        <v>0.0174</v>
      </c>
      <c r="O27" s="339">
        <v>0.1104</v>
      </c>
      <c r="P27" s="339">
        <v>0.0024</v>
      </c>
      <c r="Q27" s="339">
        <v>0.0696</v>
      </c>
      <c r="R27" s="365" t="s">
        <v>167</v>
      </c>
      <c r="S27" s="365" t="s">
        <v>168</v>
      </c>
      <c r="T27" s="310"/>
    </row>
    <row r="28" s="11" customFormat="1" ht="68" customHeight="1" spans="1:20">
      <c r="A28" s="156">
        <v>16</v>
      </c>
      <c r="B28" s="166" t="s">
        <v>163</v>
      </c>
      <c r="C28" s="167" t="s">
        <v>31</v>
      </c>
      <c r="D28" s="167" t="s">
        <v>32</v>
      </c>
      <c r="E28" s="167" t="s">
        <v>169</v>
      </c>
      <c r="F28" s="166" t="s">
        <v>170</v>
      </c>
      <c r="G28" s="167">
        <v>18</v>
      </c>
      <c r="H28" s="166" t="s">
        <v>94</v>
      </c>
      <c r="I28" s="166" t="s">
        <v>171</v>
      </c>
      <c r="J28" s="337"/>
      <c r="K28" s="338">
        <v>1</v>
      </c>
      <c r="L28" s="340" t="s">
        <v>172</v>
      </c>
      <c r="M28" s="340" t="s">
        <v>173</v>
      </c>
      <c r="N28" s="340" t="s">
        <v>174</v>
      </c>
      <c r="O28" s="340" t="s">
        <v>175</v>
      </c>
      <c r="P28" s="340" t="s">
        <v>176</v>
      </c>
      <c r="Q28" s="340" t="s">
        <v>177</v>
      </c>
      <c r="R28" s="365" t="s">
        <v>167</v>
      </c>
      <c r="S28" s="365" t="s">
        <v>178</v>
      </c>
      <c r="T28" s="310"/>
    </row>
    <row r="29" s="11" customFormat="1" ht="68" customHeight="1" spans="1:20">
      <c r="A29" s="156">
        <v>17</v>
      </c>
      <c r="B29" s="166" t="s">
        <v>163</v>
      </c>
      <c r="C29" s="167" t="s">
        <v>31</v>
      </c>
      <c r="D29" s="167" t="s">
        <v>32</v>
      </c>
      <c r="E29" s="167" t="s">
        <v>179</v>
      </c>
      <c r="F29" s="166" t="s">
        <v>180</v>
      </c>
      <c r="G29" s="167">
        <v>30</v>
      </c>
      <c r="H29" s="166" t="s">
        <v>94</v>
      </c>
      <c r="I29" s="166" t="s">
        <v>181</v>
      </c>
      <c r="J29" s="337"/>
      <c r="K29" s="338">
        <v>1</v>
      </c>
      <c r="L29" s="341" t="s">
        <v>182</v>
      </c>
      <c r="M29" s="341" t="s">
        <v>183</v>
      </c>
      <c r="N29" s="341" t="s">
        <v>184</v>
      </c>
      <c r="O29" s="341" t="s">
        <v>185</v>
      </c>
      <c r="P29" s="341" t="s">
        <v>186</v>
      </c>
      <c r="Q29" s="341" t="s">
        <v>187</v>
      </c>
      <c r="R29" s="366" t="s">
        <v>167</v>
      </c>
      <c r="S29" s="366" t="s">
        <v>188</v>
      </c>
      <c r="T29" s="310"/>
    </row>
    <row r="30" s="11" customFormat="1" ht="84" customHeight="1" spans="1:20">
      <c r="A30" s="156">
        <v>18</v>
      </c>
      <c r="B30" s="181" t="s">
        <v>98</v>
      </c>
      <c r="C30" s="317" t="s">
        <v>31</v>
      </c>
      <c r="D30" s="167" t="s">
        <v>32</v>
      </c>
      <c r="E30" s="182" t="s">
        <v>99</v>
      </c>
      <c r="F30" s="318" t="s">
        <v>100</v>
      </c>
      <c r="G30" s="319">
        <v>500</v>
      </c>
      <c r="H30" s="185" t="s">
        <v>101</v>
      </c>
      <c r="I30" s="185" t="s">
        <v>101</v>
      </c>
      <c r="J30" s="227">
        <v>3</v>
      </c>
      <c r="K30" s="228">
        <v>2</v>
      </c>
      <c r="L30" s="228">
        <v>0.3424</v>
      </c>
      <c r="M30" s="228">
        <v>0.0264</v>
      </c>
      <c r="N30" s="228">
        <v>0.316</v>
      </c>
      <c r="O30" s="228">
        <v>1.104</v>
      </c>
      <c r="P30" s="228">
        <v>0.095</v>
      </c>
      <c r="Q30" s="228">
        <v>1.009</v>
      </c>
      <c r="R30" s="367" t="s">
        <v>102</v>
      </c>
      <c r="S30" s="367" t="s">
        <v>103</v>
      </c>
      <c r="T30" s="310"/>
    </row>
    <row r="31" s="11" customFormat="1" ht="54" customHeight="1" spans="1:20">
      <c r="A31" s="156">
        <v>19</v>
      </c>
      <c r="B31" s="181" t="s">
        <v>104</v>
      </c>
      <c r="C31" s="182" t="s">
        <v>31</v>
      </c>
      <c r="D31" s="167" t="s">
        <v>32</v>
      </c>
      <c r="E31" s="182" t="s">
        <v>105</v>
      </c>
      <c r="F31" s="183" t="s">
        <v>106</v>
      </c>
      <c r="G31" s="182">
        <v>398.4</v>
      </c>
      <c r="H31" s="185" t="s">
        <v>107</v>
      </c>
      <c r="I31" s="185" t="s">
        <v>107</v>
      </c>
      <c r="J31" s="227"/>
      <c r="K31" s="228">
        <v>1</v>
      </c>
      <c r="L31" s="229">
        <v>0.0396</v>
      </c>
      <c r="M31" s="229">
        <v>0.0016</v>
      </c>
      <c r="N31" s="229">
        <v>0.038</v>
      </c>
      <c r="O31" s="229">
        <v>0.172</v>
      </c>
      <c r="P31" s="229">
        <v>0.0064</v>
      </c>
      <c r="Q31" s="229">
        <v>0.1656</v>
      </c>
      <c r="R31" s="367" t="s">
        <v>102</v>
      </c>
      <c r="S31" s="367" t="s">
        <v>103</v>
      </c>
      <c r="T31" s="310"/>
    </row>
    <row r="32" s="315" customFormat="1" ht="90" customHeight="1" spans="1:20">
      <c r="A32" s="156">
        <v>20</v>
      </c>
      <c r="B32" s="181" t="s">
        <v>189</v>
      </c>
      <c r="C32" s="182" t="s">
        <v>31</v>
      </c>
      <c r="D32" s="167" t="s">
        <v>32</v>
      </c>
      <c r="E32" s="182" t="s">
        <v>190</v>
      </c>
      <c r="F32" s="183" t="s">
        <v>191</v>
      </c>
      <c r="G32" s="320">
        <f>161.85*1.2</f>
        <v>194.22</v>
      </c>
      <c r="H32" s="185" t="s">
        <v>192</v>
      </c>
      <c r="I32" s="185" t="s">
        <v>192</v>
      </c>
      <c r="J32" s="227">
        <v>1</v>
      </c>
      <c r="K32" s="342">
        <v>4</v>
      </c>
      <c r="L32" s="343">
        <v>0.1698</v>
      </c>
      <c r="M32" s="343">
        <v>0.0133</v>
      </c>
      <c r="N32" s="343">
        <v>0.1565</v>
      </c>
      <c r="O32" s="343">
        <v>0.6231</v>
      </c>
      <c r="P32" s="343">
        <v>0.0438</v>
      </c>
      <c r="Q32" s="343">
        <v>0.5793</v>
      </c>
      <c r="R32" s="367" t="s">
        <v>102</v>
      </c>
      <c r="S32" s="367" t="s">
        <v>193</v>
      </c>
      <c r="T32" s="310"/>
    </row>
    <row r="33" s="315" customFormat="1" ht="99" customHeight="1" spans="1:20">
      <c r="A33" s="156">
        <v>21</v>
      </c>
      <c r="B33" s="181" t="s">
        <v>194</v>
      </c>
      <c r="C33" s="182" t="s">
        <v>31</v>
      </c>
      <c r="D33" s="167" t="s">
        <v>32</v>
      </c>
      <c r="E33" s="182" t="s">
        <v>195</v>
      </c>
      <c r="F33" s="183" t="s">
        <v>196</v>
      </c>
      <c r="G33" s="321">
        <f>171.26*1.2</f>
        <v>205.512</v>
      </c>
      <c r="H33" s="185" t="s">
        <v>197</v>
      </c>
      <c r="I33" s="185" t="s">
        <v>197</v>
      </c>
      <c r="J33" s="344">
        <v>1</v>
      </c>
      <c r="K33" s="294">
        <v>5</v>
      </c>
      <c r="L33" s="295">
        <v>0.2318</v>
      </c>
      <c r="M33" s="295">
        <v>0.0296</v>
      </c>
      <c r="N33" s="295">
        <v>0.2022</v>
      </c>
      <c r="O33" s="295">
        <v>0.8114</v>
      </c>
      <c r="P33" s="295">
        <v>0.1059</v>
      </c>
      <c r="Q33" s="295">
        <v>0.7055</v>
      </c>
      <c r="R33" s="367" t="s">
        <v>102</v>
      </c>
      <c r="S33" s="367"/>
      <c r="T33" s="310"/>
    </row>
    <row r="34" s="11" customFormat="1" ht="86" customHeight="1" spans="1:20">
      <c r="A34" s="156">
        <v>22</v>
      </c>
      <c r="B34" s="166" t="s">
        <v>198</v>
      </c>
      <c r="C34" s="167" t="s">
        <v>31</v>
      </c>
      <c r="D34" s="166" t="s">
        <v>32</v>
      </c>
      <c r="E34" s="167" t="s">
        <v>199</v>
      </c>
      <c r="F34" s="166" t="s">
        <v>200</v>
      </c>
      <c r="G34" s="167">
        <v>160</v>
      </c>
      <c r="H34" s="166" t="s">
        <v>201</v>
      </c>
      <c r="I34" s="166" t="s">
        <v>202</v>
      </c>
      <c r="J34" s="345"/>
      <c r="K34" s="294">
        <v>1</v>
      </c>
      <c r="L34" s="295" t="s">
        <v>203</v>
      </c>
      <c r="M34" s="295">
        <v>0.0008</v>
      </c>
      <c r="N34" s="295">
        <v>0.0304</v>
      </c>
      <c r="O34" s="295">
        <v>0.126</v>
      </c>
      <c r="P34" s="295" t="s">
        <v>204</v>
      </c>
      <c r="Q34" s="295">
        <v>0.1242</v>
      </c>
      <c r="R34" s="368" t="s">
        <v>205</v>
      </c>
      <c r="S34" s="368" t="s">
        <v>199</v>
      </c>
      <c r="T34" s="310"/>
    </row>
    <row r="35" s="11" customFormat="1" ht="58" customHeight="1" spans="1:20">
      <c r="A35" s="156">
        <v>23</v>
      </c>
      <c r="B35" s="166" t="s">
        <v>206</v>
      </c>
      <c r="C35" s="167" t="s">
        <v>31</v>
      </c>
      <c r="D35" s="167" t="s">
        <v>32</v>
      </c>
      <c r="E35" s="167" t="s">
        <v>207</v>
      </c>
      <c r="F35" s="166" t="s">
        <v>208</v>
      </c>
      <c r="G35" s="167">
        <v>35</v>
      </c>
      <c r="H35" s="166" t="s">
        <v>209</v>
      </c>
      <c r="I35" s="166" t="s">
        <v>209</v>
      </c>
      <c r="J35" s="346"/>
      <c r="K35" s="347">
        <v>2</v>
      </c>
      <c r="L35" s="347">
        <v>0.0681</v>
      </c>
      <c r="M35" s="347">
        <v>0.0031</v>
      </c>
      <c r="N35" s="347">
        <v>0.62</v>
      </c>
      <c r="O35" s="347">
        <v>0.218</v>
      </c>
      <c r="P35" s="347">
        <v>0.0058</v>
      </c>
      <c r="Q35" s="347">
        <v>0.2122</v>
      </c>
      <c r="R35" s="346" t="s">
        <v>210</v>
      </c>
      <c r="S35" s="346" t="s">
        <v>207</v>
      </c>
      <c r="T35" s="369"/>
    </row>
    <row r="36" s="315" customFormat="1" ht="58" customHeight="1" spans="1:20">
      <c r="A36" s="156">
        <v>24</v>
      </c>
      <c r="B36" s="166" t="s">
        <v>211</v>
      </c>
      <c r="C36" s="167" t="s">
        <v>31</v>
      </c>
      <c r="D36" s="167" t="s">
        <v>32</v>
      </c>
      <c r="E36" s="167" t="s">
        <v>212</v>
      </c>
      <c r="F36" s="166" t="s">
        <v>213</v>
      </c>
      <c r="G36" s="180">
        <v>150.228</v>
      </c>
      <c r="H36" s="166" t="s">
        <v>214</v>
      </c>
      <c r="I36" s="166" t="s">
        <v>214</v>
      </c>
      <c r="J36" s="346">
        <v>1</v>
      </c>
      <c r="K36" s="347">
        <v>13</v>
      </c>
      <c r="L36" s="347">
        <v>0.2217</v>
      </c>
      <c r="M36" s="347">
        <v>0.0077</v>
      </c>
      <c r="N36" s="347">
        <v>0.2266</v>
      </c>
      <c r="O36" s="347">
        <v>0.6622</v>
      </c>
      <c r="P36" s="347">
        <v>0.0184</v>
      </c>
      <c r="Q36" s="347">
        <v>0.6625</v>
      </c>
      <c r="R36" s="346" t="s">
        <v>210</v>
      </c>
      <c r="S36" s="346" t="s">
        <v>212</v>
      </c>
      <c r="T36" s="369"/>
    </row>
    <row r="37" s="11" customFormat="1" ht="51" customHeight="1" spans="1:20">
      <c r="A37" s="156">
        <v>25</v>
      </c>
      <c r="B37" s="166" t="s">
        <v>108</v>
      </c>
      <c r="C37" s="167" t="s">
        <v>31</v>
      </c>
      <c r="D37" s="167" t="s">
        <v>32</v>
      </c>
      <c r="E37" s="167" t="s">
        <v>109</v>
      </c>
      <c r="F37" s="166" t="s">
        <v>110</v>
      </c>
      <c r="G37" s="167">
        <v>90</v>
      </c>
      <c r="H37" s="166" t="s">
        <v>111</v>
      </c>
      <c r="I37" s="166" t="s">
        <v>111</v>
      </c>
      <c r="J37" s="346"/>
      <c r="K37" s="347">
        <v>2</v>
      </c>
      <c r="L37" s="347">
        <v>0.1098</v>
      </c>
      <c r="M37" s="347">
        <v>0.0098</v>
      </c>
      <c r="N37" s="347">
        <v>0.1</v>
      </c>
      <c r="O37" s="347">
        <v>0.455</v>
      </c>
      <c r="P37" s="347">
        <v>0.045</v>
      </c>
      <c r="Q37" s="347">
        <v>0.41</v>
      </c>
      <c r="R37" s="346" t="s">
        <v>112</v>
      </c>
      <c r="S37" s="346" t="s">
        <v>109</v>
      </c>
      <c r="T37" s="369"/>
    </row>
    <row r="38" s="11" customFormat="1" ht="42" customHeight="1" spans="1:20">
      <c r="A38" s="156">
        <v>26</v>
      </c>
      <c r="B38" s="166" t="s">
        <v>215</v>
      </c>
      <c r="C38" s="167" t="s">
        <v>31</v>
      </c>
      <c r="D38" s="167" t="s">
        <v>32</v>
      </c>
      <c r="E38" s="167" t="s">
        <v>54</v>
      </c>
      <c r="F38" s="166" t="s">
        <v>216</v>
      </c>
      <c r="G38" s="167">
        <v>1000</v>
      </c>
      <c r="H38" s="166" t="s">
        <v>214</v>
      </c>
      <c r="I38" s="166" t="s">
        <v>111</v>
      </c>
      <c r="J38" s="65">
        <v>19</v>
      </c>
      <c r="K38" s="233">
        <v>153</v>
      </c>
      <c r="L38" s="280">
        <v>0.028</v>
      </c>
      <c r="M38" s="308">
        <v>0.028</v>
      </c>
      <c r="N38" s="308"/>
      <c r="O38" s="308">
        <v>0.028</v>
      </c>
      <c r="P38" s="308">
        <v>0.028</v>
      </c>
      <c r="Q38" s="308"/>
      <c r="R38" s="346"/>
      <c r="S38" s="346"/>
      <c r="T38" s="369"/>
    </row>
    <row r="39" s="11" customFormat="1" ht="45" customHeight="1" spans="1:20">
      <c r="A39" s="156">
        <v>27</v>
      </c>
      <c r="B39" s="166" t="s">
        <v>217</v>
      </c>
      <c r="C39" s="167" t="s">
        <v>31</v>
      </c>
      <c r="D39" s="167" t="s">
        <v>32</v>
      </c>
      <c r="E39" s="167" t="s">
        <v>109</v>
      </c>
      <c r="F39" s="166" t="s">
        <v>218</v>
      </c>
      <c r="G39" s="167">
        <v>260</v>
      </c>
      <c r="H39" s="166" t="s">
        <v>219</v>
      </c>
      <c r="I39" s="166" t="s">
        <v>219</v>
      </c>
      <c r="J39" s="346"/>
      <c r="K39" s="347">
        <v>2</v>
      </c>
      <c r="L39" s="347">
        <v>0.1098</v>
      </c>
      <c r="M39" s="347">
        <v>0.0098</v>
      </c>
      <c r="N39" s="347">
        <v>0.1</v>
      </c>
      <c r="O39" s="347">
        <v>0.455</v>
      </c>
      <c r="P39" s="347">
        <v>0.045</v>
      </c>
      <c r="Q39" s="347">
        <v>0.41</v>
      </c>
      <c r="R39" s="346" t="s">
        <v>220</v>
      </c>
      <c r="S39" s="346" t="s">
        <v>109</v>
      </c>
      <c r="T39" s="369"/>
    </row>
    <row r="40" s="314" customFormat="1" ht="33" customHeight="1" spans="1:20">
      <c r="A40" s="257"/>
      <c r="B40" s="322" t="s">
        <v>221</v>
      </c>
      <c r="C40" s="323"/>
      <c r="D40" s="323"/>
      <c r="E40" s="323"/>
      <c r="F40" s="324"/>
      <c r="G40" s="176">
        <f>SUM(G41:G44)</f>
        <v>488.8</v>
      </c>
      <c r="H40" s="325"/>
      <c r="I40" s="325"/>
      <c r="J40" s="348"/>
      <c r="K40" s="349"/>
      <c r="L40" s="350"/>
      <c r="M40" s="350"/>
      <c r="N40" s="350"/>
      <c r="O40" s="350"/>
      <c r="P40" s="350"/>
      <c r="Q40" s="350"/>
      <c r="R40" s="370"/>
      <c r="S40" s="370"/>
      <c r="T40" s="359"/>
    </row>
    <row r="41" s="11" customFormat="1" ht="149" customHeight="1" spans="1:20">
      <c r="A41" s="268">
        <v>28</v>
      </c>
      <c r="B41" s="166" t="s">
        <v>121</v>
      </c>
      <c r="C41" s="167" t="s">
        <v>114</v>
      </c>
      <c r="D41" s="167" t="s">
        <v>32</v>
      </c>
      <c r="E41" s="167" t="s">
        <v>122</v>
      </c>
      <c r="F41" s="166" t="s">
        <v>222</v>
      </c>
      <c r="G41" s="167">
        <v>96</v>
      </c>
      <c r="H41" s="166" t="s">
        <v>124</v>
      </c>
      <c r="I41" s="166" t="s">
        <v>125</v>
      </c>
      <c r="J41" s="65">
        <v>19</v>
      </c>
      <c r="K41" s="233">
        <v>153</v>
      </c>
      <c r="L41" s="280">
        <v>0.028</v>
      </c>
      <c r="M41" s="308">
        <v>0.028</v>
      </c>
      <c r="N41" s="308"/>
      <c r="O41" s="308">
        <v>0.028</v>
      </c>
      <c r="P41" s="308">
        <v>0.028</v>
      </c>
      <c r="Q41" s="308"/>
      <c r="R41" s="309" t="s">
        <v>126</v>
      </c>
      <c r="S41" s="309" t="s">
        <v>126</v>
      </c>
      <c r="T41" s="310"/>
    </row>
    <row r="42" s="11" customFormat="1" ht="135" customHeight="1" spans="1:20">
      <c r="A42" s="268">
        <v>29</v>
      </c>
      <c r="B42" s="166" t="s">
        <v>223</v>
      </c>
      <c r="C42" s="167" t="s">
        <v>114</v>
      </c>
      <c r="D42" s="167" t="s">
        <v>32</v>
      </c>
      <c r="E42" s="167" t="s">
        <v>122</v>
      </c>
      <c r="F42" s="166" t="s">
        <v>224</v>
      </c>
      <c r="G42" s="167">
        <v>169.8</v>
      </c>
      <c r="H42" s="166" t="s">
        <v>225</v>
      </c>
      <c r="I42" s="166" t="s">
        <v>226</v>
      </c>
      <c r="J42" s="65">
        <v>19</v>
      </c>
      <c r="K42" s="233">
        <v>153</v>
      </c>
      <c r="L42" s="233">
        <v>0.0394</v>
      </c>
      <c r="M42" s="233">
        <v>0.0394</v>
      </c>
      <c r="N42" s="308"/>
      <c r="O42" s="351">
        <v>0.394</v>
      </c>
      <c r="P42" s="351">
        <v>0.394</v>
      </c>
      <c r="Q42" s="308"/>
      <c r="R42" s="309" t="s">
        <v>126</v>
      </c>
      <c r="S42" s="309" t="s">
        <v>126</v>
      </c>
      <c r="T42" s="310"/>
    </row>
    <row r="43" s="11" customFormat="1" ht="179" customHeight="1" spans="1:20">
      <c r="A43" s="268">
        <v>30</v>
      </c>
      <c r="B43" s="243" t="s">
        <v>227</v>
      </c>
      <c r="C43" s="167" t="s">
        <v>31</v>
      </c>
      <c r="D43" s="167" t="s">
        <v>32</v>
      </c>
      <c r="E43" s="167" t="s">
        <v>128</v>
      </c>
      <c r="F43" s="166" t="s">
        <v>228</v>
      </c>
      <c r="G43" s="167">
        <v>158</v>
      </c>
      <c r="H43" s="166" t="s">
        <v>130</v>
      </c>
      <c r="I43" s="166" t="s">
        <v>131</v>
      </c>
      <c r="J43" s="293">
        <v>3</v>
      </c>
      <c r="K43" s="294">
        <v>15</v>
      </c>
      <c r="L43" s="295">
        <v>0.688</v>
      </c>
      <c r="M43" s="295">
        <v>0.0055</v>
      </c>
      <c r="N43" s="295">
        <v>0.6825</v>
      </c>
      <c r="O43" s="295">
        <v>2.7496</v>
      </c>
      <c r="P43" s="295">
        <v>0.0196</v>
      </c>
      <c r="Q43" s="295">
        <v>2.73</v>
      </c>
      <c r="R43" s="309" t="s">
        <v>58</v>
      </c>
      <c r="S43" s="309" t="s">
        <v>132</v>
      </c>
      <c r="T43" s="310"/>
    </row>
    <row r="44" s="11" customFormat="1" ht="115" customHeight="1" spans="1:20">
      <c r="A44" s="268">
        <v>31</v>
      </c>
      <c r="B44" s="243" t="s">
        <v>229</v>
      </c>
      <c r="C44" s="167" t="s">
        <v>31</v>
      </c>
      <c r="D44" s="171" t="s">
        <v>32</v>
      </c>
      <c r="E44" s="167" t="s">
        <v>230</v>
      </c>
      <c r="F44" s="167" t="s">
        <v>231</v>
      </c>
      <c r="G44" s="167">
        <v>65</v>
      </c>
      <c r="H44" s="326" t="s">
        <v>232</v>
      </c>
      <c r="I44" s="326" t="s">
        <v>232</v>
      </c>
      <c r="J44" s="70">
        <v>19</v>
      </c>
      <c r="K44" s="332">
        <v>153</v>
      </c>
      <c r="L44" s="332">
        <v>0.5665</v>
      </c>
      <c r="M44" s="332">
        <v>1.9201</v>
      </c>
      <c r="N44" s="332">
        <v>0.5665</v>
      </c>
      <c r="O44" s="332">
        <v>1.9201</v>
      </c>
      <c r="P44" s="332">
        <v>0.5665</v>
      </c>
      <c r="Q44" s="332">
        <v>1.9201</v>
      </c>
      <c r="R44" s="309" t="s">
        <v>233</v>
      </c>
      <c r="S44" s="309" t="s">
        <v>233</v>
      </c>
      <c r="T44" s="310"/>
    </row>
    <row r="45" s="11" customFormat="1" ht="21" customHeight="1" spans="1:20">
      <c r="A45" s="268"/>
      <c r="B45" s="176" t="s">
        <v>234</v>
      </c>
      <c r="C45" s="176"/>
      <c r="D45" s="176"/>
      <c r="E45" s="176"/>
      <c r="F45" s="176"/>
      <c r="G45" s="176">
        <v>204</v>
      </c>
      <c r="H45" s="166"/>
      <c r="I45" s="166"/>
      <c r="J45" s="293"/>
      <c r="K45" s="294"/>
      <c r="L45" s="295"/>
      <c r="M45" s="295"/>
      <c r="N45" s="295"/>
      <c r="O45" s="295"/>
      <c r="P45" s="295"/>
      <c r="Q45" s="295"/>
      <c r="R45" s="309"/>
      <c r="S45" s="309"/>
      <c r="T45" s="310"/>
    </row>
    <row r="46" s="11" customFormat="1" ht="86" customHeight="1" spans="1:20">
      <c r="A46" s="268">
        <v>32</v>
      </c>
      <c r="B46" s="166" t="s">
        <v>133</v>
      </c>
      <c r="C46" s="167" t="s">
        <v>31</v>
      </c>
      <c r="D46" s="167" t="s">
        <v>32</v>
      </c>
      <c r="E46" s="167" t="s">
        <v>134</v>
      </c>
      <c r="F46" s="166" t="s">
        <v>135</v>
      </c>
      <c r="G46" s="167">
        <v>204</v>
      </c>
      <c r="H46" s="166" t="s">
        <v>136</v>
      </c>
      <c r="I46" s="352" t="s">
        <v>137</v>
      </c>
      <c r="J46" s="268">
        <v>19</v>
      </c>
      <c r="K46" s="280">
        <v>153</v>
      </c>
      <c r="L46" s="280">
        <v>0.068</v>
      </c>
      <c r="M46" s="351">
        <v>0.068</v>
      </c>
      <c r="N46" s="351"/>
      <c r="O46" s="351">
        <v>0.068</v>
      </c>
      <c r="P46" s="351">
        <v>0.068</v>
      </c>
      <c r="Q46" s="308"/>
      <c r="R46" s="309" t="s">
        <v>58</v>
      </c>
      <c r="S46" s="368" t="s">
        <v>74</v>
      </c>
      <c r="T46" s="310"/>
    </row>
    <row r="47" s="314" customFormat="1" ht="34" customHeight="1" spans="1:20">
      <c r="A47" s="257"/>
      <c r="B47" s="322" t="s">
        <v>235</v>
      </c>
      <c r="C47" s="323"/>
      <c r="D47" s="323"/>
      <c r="E47" s="323"/>
      <c r="F47" s="324"/>
      <c r="G47" s="176">
        <v>639</v>
      </c>
      <c r="H47" s="325"/>
      <c r="I47" s="353"/>
      <c r="J47" s="257"/>
      <c r="K47" s="354"/>
      <c r="L47" s="354"/>
      <c r="M47" s="355"/>
      <c r="N47" s="355"/>
      <c r="O47" s="355"/>
      <c r="P47" s="355"/>
      <c r="Q47" s="355"/>
      <c r="R47" s="370"/>
      <c r="S47" s="370"/>
      <c r="T47" s="359"/>
    </row>
    <row r="48" s="11" customFormat="1" ht="61" customHeight="1" spans="1:20">
      <c r="A48" s="268">
        <v>33</v>
      </c>
      <c r="B48" s="166" t="s">
        <v>138</v>
      </c>
      <c r="C48" s="167" t="s">
        <v>114</v>
      </c>
      <c r="D48" s="167" t="s">
        <v>32</v>
      </c>
      <c r="E48" s="167"/>
      <c r="F48" s="166" t="s">
        <v>139</v>
      </c>
      <c r="G48" s="167">
        <v>639</v>
      </c>
      <c r="H48" s="166" t="s">
        <v>140</v>
      </c>
      <c r="I48" s="167" t="s">
        <v>140</v>
      </c>
      <c r="J48" s="268">
        <v>19</v>
      </c>
      <c r="K48" s="280">
        <v>153</v>
      </c>
      <c r="L48" s="281">
        <v>0.1019</v>
      </c>
      <c r="M48" s="281">
        <v>0.1019</v>
      </c>
      <c r="N48" s="308"/>
      <c r="O48" s="356">
        <v>0.3985</v>
      </c>
      <c r="P48" s="356">
        <v>0.3985</v>
      </c>
      <c r="Q48" s="308"/>
      <c r="R48" s="309" t="s">
        <v>58</v>
      </c>
      <c r="S48" s="309" t="s">
        <v>141</v>
      </c>
      <c r="T48" s="310"/>
    </row>
    <row r="49" s="11" customFormat="1" ht="43" customHeight="1" spans="1:20">
      <c r="A49" s="268"/>
      <c r="B49" s="322" t="s">
        <v>236</v>
      </c>
      <c r="C49" s="323"/>
      <c r="D49" s="323"/>
      <c r="E49" s="323"/>
      <c r="F49" s="324"/>
      <c r="G49" s="176">
        <f>G50+G51</f>
        <v>31.5</v>
      </c>
      <c r="H49" s="166"/>
      <c r="I49" s="167"/>
      <c r="J49" s="268"/>
      <c r="K49" s="280"/>
      <c r="L49" s="281"/>
      <c r="M49" s="281"/>
      <c r="N49" s="308"/>
      <c r="O49" s="356"/>
      <c r="P49" s="356"/>
      <c r="Q49" s="308"/>
      <c r="R49" s="309"/>
      <c r="S49" s="309"/>
      <c r="T49" s="310"/>
    </row>
    <row r="50" s="11" customFormat="1" ht="228" customHeight="1" spans="1:20">
      <c r="A50" s="268">
        <v>34</v>
      </c>
      <c r="B50" s="166" t="s">
        <v>237</v>
      </c>
      <c r="C50" s="167" t="s">
        <v>31</v>
      </c>
      <c r="D50" s="167" t="s">
        <v>32</v>
      </c>
      <c r="E50" s="167" t="s">
        <v>238</v>
      </c>
      <c r="F50" s="166" t="s">
        <v>239</v>
      </c>
      <c r="G50" s="167">
        <v>10</v>
      </c>
      <c r="H50" s="166" t="s">
        <v>117</v>
      </c>
      <c r="I50" s="166" t="s">
        <v>118</v>
      </c>
      <c r="J50" s="166"/>
      <c r="K50" s="217">
        <v>10</v>
      </c>
      <c r="L50" s="347">
        <v>0.9611</v>
      </c>
      <c r="M50" s="217">
        <v>0.036</v>
      </c>
      <c r="N50" s="217">
        <v>0.9251</v>
      </c>
      <c r="O50" s="217">
        <v>0.35</v>
      </c>
      <c r="P50" s="217">
        <v>0.0124</v>
      </c>
      <c r="Q50" s="217">
        <v>0.2768</v>
      </c>
      <c r="R50" s="166" t="s">
        <v>119</v>
      </c>
      <c r="S50" s="166" t="s">
        <v>119</v>
      </c>
      <c r="T50" s="371"/>
    </row>
    <row r="51" s="11" customFormat="1" ht="229" customHeight="1" spans="1:20">
      <c r="A51" s="268">
        <v>35</v>
      </c>
      <c r="B51" s="166" t="s">
        <v>113</v>
      </c>
      <c r="C51" s="167" t="s">
        <v>114</v>
      </c>
      <c r="D51" s="167" t="s">
        <v>32</v>
      </c>
      <c r="E51" s="167" t="s">
        <v>115</v>
      </c>
      <c r="F51" s="166" t="s">
        <v>240</v>
      </c>
      <c r="G51" s="167">
        <v>21.5</v>
      </c>
      <c r="H51" s="166" t="s">
        <v>117</v>
      </c>
      <c r="I51" s="166" t="s">
        <v>118</v>
      </c>
      <c r="J51" s="166">
        <v>6</v>
      </c>
      <c r="K51" s="217">
        <v>10</v>
      </c>
      <c r="L51" s="347">
        <v>1.0611</v>
      </c>
      <c r="M51" s="217">
        <v>0.056</v>
      </c>
      <c r="N51" s="217">
        <v>1.2513</v>
      </c>
      <c r="O51" s="217">
        <v>0.3159</v>
      </c>
      <c r="P51" s="217">
        <v>0.0256</v>
      </c>
      <c r="Q51" s="217">
        <v>0.2903</v>
      </c>
      <c r="R51" s="166" t="s">
        <v>119</v>
      </c>
      <c r="S51" s="166" t="s">
        <v>119</v>
      </c>
      <c r="T51" s="372"/>
    </row>
    <row r="52" s="11" customFormat="1" ht="32" customHeight="1" spans="1:20">
      <c r="A52" s="268"/>
      <c r="B52" s="322" t="s">
        <v>241</v>
      </c>
      <c r="C52" s="323"/>
      <c r="D52" s="323"/>
      <c r="E52" s="323"/>
      <c r="F52" s="324"/>
      <c r="G52" s="176">
        <v>160</v>
      </c>
      <c r="H52" s="166"/>
      <c r="I52" s="166"/>
      <c r="J52" s="346"/>
      <c r="K52" s="347"/>
      <c r="L52" s="347"/>
      <c r="M52" s="347"/>
      <c r="N52" s="347"/>
      <c r="O52" s="347"/>
      <c r="P52" s="347"/>
      <c r="Q52" s="347"/>
      <c r="R52" s="346"/>
      <c r="S52" s="346"/>
      <c r="T52" s="369"/>
    </row>
    <row r="53" s="11" customFormat="1" ht="57" customHeight="1" spans="1:20">
      <c r="A53" s="268">
        <v>36</v>
      </c>
      <c r="B53" s="166" t="s">
        <v>142</v>
      </c>
      <c r="C53" s="167" t="s">
        <v>31</v>
      </c>
      <c r="D53" s="167" t="s">
        <v>32</v>
      </c>
      <c r="E53" s="167"/>
      <c r="F53" s="166" t="s">
        <v>143</v>
      </c>
      <c r="G53" s="167">
        <v>160</v>
      </c>
      <c r="H53" s="166" t="s">
        <v>144</v>
      </c>
      <c r="I53" s="357"/>
      <c r="J53" s="268"/>
      <c r="K53" s="280"/>
      <c r="L53" s="280"/>
      <c r="M53" s="308"/>
      <c r="N53" s="308"/>
      <c r="O53" s="308"/>
      <c r="P53" s="308"/>
      <c r="Q53" s="308"/>
      <c r="R53" s="368"/>
      <c r="S53" s="368"/>
      <c r="T53" s="310"/>
    </row>
    <row r="54" s="11" customFormat="1" ht="29.1" customHeight="1" spans="1:19">
      <c r="A54" s="250"/>
      <c r="C54" s="247"/>
      <c r="D54" s="3"/>
      <c r="E54" s="247"/>
      <c r="F54" s="251"/>
      <c r="G54" s="252"/>
      <c r="H54" s="253"/>
      <c r="I54" s="252"/>
      <c r="J54" s="247"/>
      <c r="K54" s="247"/>
      <c r="L54" s="247"/>
      <c r="M54" s="254"/>
      <c r="N54" s="254"/>
      <c r="O54" s="254"/>
      <c r="P54" s="254"/>
      <c r="Q54" s="254"/>
      <c r="R54" s="255"/>
      <c r="S54" s="255"/>
    </row>
    <row r="55" s="11" customFormat="1" spans="1:19">
      <c r="A55" s="250"/>
      <c r="C55" s="247"/>
      <c r="D55" s="3"/>
      <c r="E55" s="247"/>
      <c r="F55" s="251"/>
      <c r="G55" s="252"/>
      <c r="H55" s="253"/>
      <c r="I55" s="252"/>
      <c r="J55" s="247"/>
      <c r="K55" s="247"/>
      <c r="L55" s="247"/>
      <c r="M55" s="254"/>
      <c r="N55" s="254"/>
      <c r="O55" s="254"/>
      <c r="P55" s="254"/>
      <c r="Q55" s="254"/>
      <c r="R55" s="255"/>
      <c r="S55" s="255"/>
    </row>
    <row r="56" s="11" customFormat="1" spans="1:19">
      <c r="A56" s="250"/>
      <c r="C56" s="247"/>
      <c r="D56" s="3"/>
      <c r="E56" s="247"/>
      <c r="F56" s="251"/>
      <c r="G56" s="252"/>
      <c r="H56" s="253"/>
      <c r="I56" s="252"/>
      <c r="J56" s="247"/>
      <c r="K56" s="247"/>
      <c r="L56" s="247"/>
      <c r="M56" s="254"/>
      <c r="N56" s="254"/>
      <c r="O56" s="254"/>
      <c r="P56" s="254"/>
      <c r="Q56" s="254"/>
      <c r="R56" s="255"/>
      <c r="S56" s="255"/>
    </row>
    <row r="57" s="11" customFormat="1" spans="1:19">
      <c r="A57" s="250"/>
      <c r="C57" s="247"/>
      <c r="D57" s="3"/>
      <c r="E57" s="247"/>
      <c r="F57" s="251"/>
      <c r="G57" s="252"/>
      <c r="H57" s="253"/>
      <c r="I57" s="252"/>
      <c r="J57" s="247"/>
      <c r="K57" s="247"/>
      <c r="L57" s="247"/>
      <c r="M57" s="254"/>
      <c r="N57" s="254"/>
      <c r="O57" s="254"/>
      <c r="P57" s="254"/>
      <c r="Q57" s="254"/>
      <c r="R57" s="255"/>
      <c r="S57" s="255"/>
    </row>
    <row r="58" s="11" customFormat="1" spans="1:19">
      <c r="A58" s="250"/>
      <c r="C58" s="247"/>
      <c r="D58" s="3"/>
      <c r="E58" s="247"/>
      <c r="F58" s="251"/>
      <c r="G58" s="252"/>
      <c r="H58" s="253"/>
      <c r="I58" s="252"/>
      <c r="J58" s="247"/>
      <c r="K58" s="247"/>
      <c r="L58" s="247"/>
      <c r="M58" s="254"/>
      <c r="N58" s="254"/>
      <c r="O58" s="254"/>
      <c r="P58" s="254"/>
      <c r="Q58" s="254"/>
      <c r="R58" s="255"/>
      <c r="S58" s="255"/>
    </row>
    <row r="59" s="11" customFormat="1" spans="1:19">
      <c r="A59" s="250"/>
      <c r="C59" s="247"/>
      <c r="D59" s="3"/>
      <c r="E59" s="247"/>
      <c r="F59" s="251"/>
      <c r="G59" s="252"/>
      <c r="H59" s="253"/>
      <c r="I59" s="252"/>
      <c r="J59" s="247"/>
      <c r="K59" s="247"/>
      <c r="L59" s="247"/>
      <c r="M59" s="254"/>
      <c r="N59" s="254"/>
      <c r="O59" s="254"/>
      <c r="P59" s="254"/>
      <c r="Q59" s="254"/>
      <c r="R59" s="255"/>
      <c r="S59" s="255"/>
    </row>
    <row r="60" s="11" customFormat="1" spans="1:19">
      <c r="A60" s="250"/>
      <c r="C60" s="247"/>
      <c r="D60" s="3"/>
      <c r="E60" s="247"/>
      <c r="F60" s="251"/>
      <c r="G60" s="252"/>
      <c r="H60" s="253"/>
      <c r="I60" s="252"/>
      <c r="J60" s="247"/>
      <c r="K60" s="247"/>
      <c r="L60" s="247"/>
      <c r="M60" s="254"/>
      <c r="N60" s="254"/>
      <c r="O60" s="254"/>
      <c r="P60" s="254"/>
      <c r="Q60" s="254"/>
      <c r="R60" s="255"/>
      <c r="S60" s="255"/>
    </row>
    <row r="61" s="11" customFormat="1" spans="1:19">
      <c r="A61" s="250"/>
      <c r="C61" s="247"/>
      <c r="D61" s="3"/>
      <c r="E61" s="247"/>
      <c r="F61" s="251"/>
      <c r="G61" s="252"/>
      <c r="H61" s="253"/>
      <c r="I61" s="252"/>
      <c r="J61" s="247"/>
      <c r="K61" s="247"/>
      <c r="L61" s="247"/>
      <c r="M61" s="254"/>
      <c r="N61" s="254"/>
      <c r="O61" s="254"/>
      <c r="P61" s="254"/>
      <c r="Q61" s="254"/>
      <c r="R61" s="255"/>
      <c r="S61" s="255"/>
    </row>
    <row r="62" s="11" customFormat="1" spans="1:19">
      <c r="A62" s="250"/>
      <c r="C62" s="247"/>
      <c r="D62" s="3"/>
      <c r="E62" s="247"/>
      <c r="F62" s="251"/>
      <c r="G62" s="252"/>
      <c r="H62" s="253"/>
      <c r="I62" s="252"/>
      <c r="J62" s="247"/>
      <c r="K62" s="247"/>
      <c r="L62" s="247"/>
      <c r="M62" s="254"/>
      <c r="N62" s="254"/>
      <c r="O62" s="254"/>
      <c r="P62" s="254"/>
      <c r="Q62" s="254"/>
      <c r="R62" s="255"/>
      <c r="S62" s="255"/>
    </row>
    <row r="63" s="11" customFormat="1" spans="1:19">
      <c r="A63" s="250"/>
      <c r="C63" s="247"/>
      <c r="D63" s="3"/>
      <c r="E63" s="247"/>
      <c r="F63" s="251"/>
      <c r="G63" s="252"/>
      <c r="H63" s="253"/>
      <c r="I63" s="252"/>
      <c r="J63" s="247"/>
      <c r="K63" s="247"/>
      <c r="L63" s="247"/>
      <c r="M63" s="254"/>
      <c r="N63" s="254"/>
      <c r="O63" s="254"/>
      <c r="P63" s="254"/>
      <c r="Q63" s="254"/>
      <c r="R63" s="255"/>
      <c r="S63" s="255"/>
    </row>
    <row r="64" s="11" customFormat="1" spans="1:19">
      <c r="A64" s="250"/>
      <c r="C64" s="247"/>
      <c r="D64" s="3"/>
      <c r="E64" s="247"/>
      <c r="F64" s="251"/>
      <c r="G64" s="252"/>
      <c r="H64" s="253"/>
      <c r="I64" s="252"/>
      <c r="J64" s="247"/>
      <c r="K64" s="247"/>
      <c r="L64" s="247"/>
      <c r="M64" s="254"/>
      <c r="N64" s="254"/>
      <c r="O64" s="254"/>
      <c r="P64" s="254"/>
      <c r="Q64" s="254"/>
      <c r="R64" s="255"/>
      <c r="S64" s="255"/>
    </row>
    <row r="65" s="11" customFormat="1" spans="1:19">
      <c r="A65" s="250"/>
      <c r="C65" s="247"/>
      <c r="D65" s="3"/>
      <c r="E65" s="247"/>
      <c r="F65" s="251"/>
      <c r="G65" s="252"/>
      <c r="H65" s="253"/>
      <c r="I65" s="252"/>
      <c r="J65" s="247"/>
      <c r="K65" s="247"/>
      <c r="L65" s="247"/>
      <c r="M65" s="254"/>
      <c r="N65" s="254"/>
      <c r="O65" s="254"/>
      <c r="P65" s="254"/>
      <c r="Q65" s="254"/>
      <c r="R65" s="255"/>
      <c r="S65" s="255"/>
    </row>
    <row r="66" s="11" customFormat="1" spans="1:19">
      <c r="A66" s="250"/>
      <c r="C66" s="247"/>
      <c r="D66" s="3"/>
      <c r="E66" s="247"/>
      <c r="F66" s="251"/>
      <c r="G66" s="252"/>
      <c r="H66" s="253"/>
      <c r="I66" s="252"/>
      <c r="J66" s="247"/>
      <c r="K66" s="247"/>
      <c r="L66" s="247"/>
      <c r="M66" s="254"/>
      <c r="N66" s="254"/>
      <c r="O66" s="254"/>
      <c r="P66" s="254"/>
      <c r="Q66" s="254"/>
      <c r="R66" s="255"/>
      <c r="S66" s="255"/>
    </row>
    <row r="67" s="11" customFormat="1" spans="1:19">
      <c r="A67" s="250"/>
      <c r="C67" s="247"/>
      <c r="D67" s="3"/>
      <c r="E67" s="247"/>
      <c r="F67" s="251"/>
      <c r="G67" s="252"/>
      <c r="H67" s="253"/>
      <c r="I67" s="252"/>
      <c r="J67" s="247"/>
      <c r="K67" s="247"/>
      <c r="L67" s="247"/>
      <c r="M67" s="254"/>
      <c r="N67" s="254"/>
      <c r="O67" s="254"/>
      <c r="P67" s="254"/>
      <c r="Q67" s="254"/>
      <c r="R67" s="255"/>
      <c r="S67" s="255"/>
    </row>
    <row r="68" s="11" customFormat="1" spans="1:19">
      <c r="A68" s="250"/>
      <c r="C68" s="247"/>
      <c r="D68" s="3"/>
      <c r="E68" s="247"/>
      <c r="F68" s="251"/>
      <c r="G68" s="252"/>
      <c r="H68" s="253"/>
      <c r="I68" s="252"/>
      <c r="J68" s="247"/>
      <c r="K68" s="247"/>
      <c r="L68" s="247"/>
      <c r="M68" s="254"/>
      <c r="N68" s="254"/>
      <c r="O68" s="254"/>
      <c r="P68" s="254"/>
      <c r="Q68" s="254"/>
      <c r="R68" s="255"/>
      <c r="S68" s="255"/>
    </row>
    <row r="69" s="11" customFormat="1" spans="1:19">
      <c r="A69" s="250"/>
      <c r="C69" s="247"/>
      <c r="D69" s="3"/>
      <c r="E69" s="247"/>
      <c r="F69" s="251"/>
      <c r="G69" s="252"/>
      <c r="H69" s="253"/>
      <c r="I69" s="252"/>
      <c r="J69" s="247"/>
      <c r="K69" s="247"/>
      <c r="L69" s="247"/>
      <c r="M69" s="254"/>
      <c r="N69" s="254"/>
      <c r="O69" s="254"/>
      <c r="P69" s="254"/>
      <c r="Q69" s="254"/>
      <c r="R69" s="255"/>
      <c r="S69" s="255"/>
    </row>
    <row r="70" s="11" customFormat="1" spans="1:19">
      <c r="A70" s="250"/>
      <c r="C70" s="247"/>
      <c r="D70" s="3"/>
      <c r="E70" s="247"/>
      <c r="F70" s="251"/>
      <c r="G70" s="252"/>
      <c r="H70" s="253"/>
      <c r="I70" s="252"/>
      <c r="J70" s="247"/>
      <c r="K70" s="247"/>
      <c r="L70" s="247"/>
      <c r="M70" s="254"/>
      <c r="N70" s="254"/>
      <c r="O70" s="254"/>
      <c r="P70" s="254"/>
      <c r="Q70" s="254"/>
      <c r="R70" s="255"/>
      <c r="S70" s="255"/>
    </row>
    <row r="71" s="11" customFormat="1" spans="1:19">
      <c r="A71" s="250"/>
      <c r="C71" s="247"/>
      <c r="D71" s="3"/>
      <c r="E71" s="247"/>
      <c r="F71" s="251"/>
      <c r="G71" s="252"/>
      <c r="H71" s="253"/>
      <c r="I71" s="252"/>
      <c r="J71" s="247"/>
      <c r="K71" s="247"/>
      <c r="L71" s="247"/>
      <c r="M71" s="254"/>
      <c r="N71" s="254"/>
      <c r="O71" s="254"/>
      <c r="P71" s="254"/>
      <c r="Q71" s="254"/>
      <c r="R71" s="255"/>
      <c r="S71" s="255"/>
    </row>
    <row r="72" s="11" customFormat="1" spans="1:19">
      <c r="A72" s="250"/>
      <c r="C72" s="247"/>
      <c r="D72" s="3"/>
      <c r="E72" s="247"/>
      <c r="F72" s="251"/>
      <c r="G72" s="252"/>
      <c r="H72" s="253"/>
      <c r="I72" s="252"/>
      <c r="J72" s="247"/>
      <c r="K72" s="247"/>
      <c r="L72" s="247"/>
      <c r="M72" s="254"/>
      <c r="N72" s="254"/>
      <c r="O72" s="254"/>
      <c r="P72" s="254"/>
      <c r="Q72" s="254"/>
      <c r="R72" s="255"/>
      <c r="S72" s="255"/>
    </row>
    <row r="73" s="11" customFormat="1" spans="1:19">
      <c r="A73" s="250"/>
      <c r="C73" s="247"/>
      <c r="D73" s="3"/>
      <c r="E73" s="247"/>
      <c r="F73" s="251"/>
      <c r="G73" s="252"/>
      <c r="H73" s="253"/>
      <c r="I73" s="252"/>
      <c r="J73" s="247"/>
      <c r="K73" s="247"/>
      <c r="L73" s="247"/>
      <c r="M73" s="254"/>
      <c r="N73" s="254"/>
      <c r="O73" s="254"/>
      <c r="P73" s="254"/>
      <c r="Q73" s="254"/>
      <c r="R73" s="255"/>
      <c r="S73" s="255"/>
    </row>
    <row r="74" s="11" customFormat="1" spans="1:19">
      <c r="A74" s="250"/>
      <c r="C74" s="247"/>
      <c r="D74" s="3"/>
      <c r="E74" s="247"/>
      <c r="F74" s="251"/>
      <c r="G74" s="252"/>
      <c r="H74" s="253"/>
      <c r="I74" s="252"/>
      <c r="J74" s="247"/>
      <c r="K74" s="247"/>
      <c r="L74" s="247"/>
      <c r="M74" s="254"/>
      <c r="N74" s="254"/>
      <c r="O74" s="254"/>
      <c r="P74" s="254"/>
      <c r="Q74" s="254"/>
      <c r="R74" s="255"/>
      <c r="S74" s="255"/>
    </row>
    <row r="75" s="11" customFormat="1" spans="1:19">
      <c r="A75" s="250"/>
      <c r="C75" s="247"/>
      <c r="D75" s="3"/>
      <c r="E75" s="247"/>
      <c r="F75" s="251"/>
      <c r="G75" s="252"/>
      <c r="H75" s="253"/>
      <c r="I75" s="252"/>
      <c r="J75" s="247"/>
      <c r="K75" s="247"/>
      <c r="L75" s="247"/>
      <c r="M75" s="254"/>
      <c r="N75" s="254"/>
      <c r="O75" s="254"/>
      <c r="P75" s="254"/>
      <c r="Q75" s="254"/>
      <c r="R75" s="255"/>
      <c r="S75" s="255"/>
    </row>
    <row r="76" s="11" customFormat="1" spans="1:19">
      <c r="A76" s="250"/>
      <c r="C76" s="247"/>
      <c r="D76" s="3"/>
      <c r="E76" s="247"/>
      <c r="F76" s="251"/>
      <c r="G76" s="252"/>
      <c r="H76" s="253"/>
      <c r="I76" s="252"/>
      <c r="J76" s="247"/>
      <c r="K76" s="247"/>
      <c r="L76" s="247"/>
      <c r="M76" s="254"/>
      <c r="N76" s="254"/>
      <c r="O76" s="254"/>
      <c r="P76" s="254"/>
      <c r="Q76" s="254"/>
      <c r="R76" s="255"/>
      <c r="S76" s="255"/>
    </row>
    <row r="77" s="11" customFormat="1" spans="1:19">
      <c r="A77" s="250"/>
      <c r="C77" s="247"/>
      <c r="D77" s="3"/>
      <c r="E77" s="247"/>
      <c r="F77" s="251"/>
      <c r="G77" s="252"/>
      <c r="H77" s="253"/>
      <c r="I77" s="252"/>
      <c r="J77" s="247"/>
      <c r="K77" s="247"/>
      <c r="L77" s="247"/>
      <c r="M77" s="254"/>
      <c r="N77" s="254"/>
      <c r="O77" s="254"/>
      <c r="P77" s="254"/>
      <c r="Q77" s="254"/>
      <c r="R77" s="255"/>
      <c r="S77" s="255"/>
    </row>
    <row r="78" s="11" customFormat="1" spans="1:19">
      <c r="A78" s="250"/>
      <c r="C78" s="247"/>
      <c r="D78" s="3"/>
      <c r="E78" s="247"/>
      <c r="F78" s="251"/>
      <c r="G78" s="252"/>
      <c r="H78" s="253"/>
      <c r="I78" s="252"/>
      <c r="J78" s="247"/>
      <c r="K78" s="247"/>
      <c r="L78" s="247"/>
      <c r="M78" s="254"/>
      <c r="N78" s="254"/>
      <c r="O78" s="254"/>
      <c r="P78" s="254"/>
      <c r="Q78" s="254"/>
      <c r="R78" s="255"/>
      <c r="S78" s="255"/>
    </row>
    <row r="79" s="11" customFormat="1" spans="1:19">
      <c r="A79" s="250"/>
      <c r="C79" s="247"/>
      <c r="D79" s="3"/>
      <c r="E79" s="247"/>
      <c r="F79" s="251"/>
      <c r="G79" s="252"/>
      <c r="H79" s="253"/>
      <c r="I79" s="252"/>
      <c r="J79" s="247"/>
      <c r="K79" s="247"/>
      <c r="L79" s="247"/>
      <c r="M79" s="254"/>
      <c r="N79" s="254"/>
      <c r="O79" s="254"/>
      <c r="P79" s="254"/>
      <c r="Q79" s="254"/>
      <c r="R79" s="255"/>
      <c r="S79" s="255"/>
    </row>
    <row r="80" s="11" customFormat="1" spans="1:19">
      <c r="A80" s="250"/>
      <c r="C80" s="247"/>
      <c r="D80" s="3"/>
      <c r="E80" s="247"/>
      <c r="F80" s="251"/>
      <c r="G80" s="252"/>
      <c r="H80" s="253"/>
      <c r="I80" s="252"/>
      <c r="J80" s="247"/>
      <c r="K80" s="247"/>
      <c r="L80" s="247"/>
      <c r="M80" s="254"/>
      <c r="N80" s="254"/>
      <c r="O80" s="254"/>
      <c r="P80" s="254"/>
      <c r="Q80" s="254"/>
      <c r="R80" s="255"/>
      <c r="S80" s="255"/>
    </row>
    <row r="81" s="11" customFormat="1" spans="1:19">
      <c r="A81" s="250"/>
      <c r="C81" s="247"/>
      <c r="D81" s="3"/>
      <c r="E81" s="247"/>
      <c r="F81" s="251"/>
      <c r="G81" s="252"/>
      <c r="H81" s="253"/>
      <c r="I81" s="252"/>
      <c r="J81" s="247"/>
      <c r="K81" s="247"/>
      <c r="L81" s="247"/>
      <c r="M81" s="254"/>
      <c r="N81" s="254"/>
      <c r="O81" s="254"/>
      <c r="P81" s="254"/>
      <c r="Q81" s="254"/>
      <c r="R81" s="255"/>
      <c r="S81" s="255"/>
    </row>
    <row r="82" s="11" customFormat="1" spans="1:19">
      <c r="A82" s="250"/>
      <c r="C82" s="247"/>
      <c r="D82" s="3"/>
      <c r="E82" s="247"/>
      <c r="F82" s="251"/>
      <c r="G82" s="252"/>
      <c r="H82" s="253"/>
      <c r="I82" s="252"/>
      <c r="J82" s="247"/>
      <c r="K82" s="247"/>
      <c r="L82" s="247"/>
      <c r="M82" s="254"/>
      <c r="N82" s="254"/>
      <c r="O82" s="254"/>
      <c r="P82" s="254"/>
      <c r="Q82" s="254"/>
      <c r="R82" s="255"/>
      <c r="S82" s="255"/>
    </row>
    <row r="83" s="11" customFormat="1" spans="1:19">
      <c r="A83" s="250"/>
      <c r="C83" s="247"/>
      <c r="D83" s="3"/>
      <c r="E83" s="247"/>
      <c r="F83" s="251"/>
      <c r="G83" s="252"/>
      <c r="H83" s="253"/>
      <c r="I83" s="252"/>
      <c r="J83" s="247"/>
      <c r="K83" s="247"/>
      <c r="L83" s="247"/>
      <c r="M83" s="254"/>
      <c r="N83" s="254"/>
      <c r="O83" s="254"/>
      <c r="P83" s="254"/>
      <c r="Q83" s="254"/>
      <c r="R83" s="255"/>
      <c r="S83" s="255"/>
    </row>
    <row r="84" s="11" customFormat="1" spans="1:19">
      <c r="A84" s="250"/>
      <c r="C84" s="247"/>
      <c r="D84" s="3"/>
      <c r="E84" s="247"/>
      <c r="F84" s="251"/>
      <c r="G84" s="252"/>
      <c r="H84" s="253"/>
      <c r="I84" s="252"/>
      <c r="J84" s="247"/>
      <c r="K84" s="247"/>
      <c r="L84" s="247"/>
      <c r="M84" s="254"/>
      <c r="N84" s="254"/>
      <c r="O84" s="254"/>
      <c r="P84" s="254"/>
      <c r="Q84" s="254"/>
      <c r="R84" s="255"/>
      <c r="S84" s="255"/>
    </row>
    <row r="85" s="11" customFormat="1" spans="1:19">
      <c r="A85" s="250"/>
      <c r="C85" s="247"/>
      <c r="D85" s="3"/>
      <c r="E85" s="247"/>
      <c r="F85" s="251"/>
      <c r="G85" s="252"/>
      <c r="H85" s="253"/>
      <c r="I85" s="252"/>
      <c r="J85" s="247"/>
      <c r="K85" s="247"/>
      <c r="L85" s="247"/>
      <c r="M85" s="254"/>
      <c r="N85" s="254"/>
      <c r="O85" s="254"/>
      <c r="P85" s="254"/>
      <c r="Q85" s="254"/>
      <c r="R85" s="255"/>
      <c r="S85" s="255"/>
    </row>
    <row r="86" s="11" customFormat="1" spans="1:19">
      <c r="A86" s="250"/>
      <c r="C86" s="247"/>
      <c r="D86" s="3"/>
      <c r="E86" s="247"/>
      <c r="F86" s="251"/>
      <c r="G86" s="252"/>
      <c r="H86" s="253"/>
      <c r="I86" s="252"/>
      <c r="J86" s="247"/>
      <c r="K86" s="247"/>
      <c r="L86" s="247"/>
      <c r="M86" s="254"/>
      <c r="N86" s="254"/>
      <c r="O86" s="254"/>
      <c r="P86" s="254"/>
      <c r="Q86" s="254"/>
      <c r="R86" s="255"/>
      <c r="S86" s="255"/>
    </row>
    <row r="87" s="11" customFormat="1" spans="1:19">
      <c r="A87" s="250"/>
      <c r="C87" s="247"/>
      <c r="D87" s="3"/>
      <c r="E87" s="247"/>
      <c r="F87" s="251"/>
      <c r="G87" s="252"/>
      <c r="H87" s="253"/>
      <c r="I87" s="252"/>
      <c r="J87" s="247"/>
      <c r="K87" s="247"/>
      <c r="L87" s="247"/>
      <c r="M87" s="254"/>
      <c r="N87" s="254"/>
      <c r="O87" s="254"/>
      <c r="P87" s="254"/>
      <c r="Q87" s="254"/>
      <c r="R87" s="255"/>
      <c r="S87" s="255"/>
    </row>
    <row r="88" s="11" customFormat="1" spans="1:19">
      <c r="A88" s="250"/>
      <c r="C88" s="247"/>
      <c r="D88" s="3"/>
      <c r="E88" s="247"/>
      <c r="F88" s="251"/>
      <c r="G88" s="252"/>
      <c r="H88" s="253"/>
      <c r="I88" s="252"/>
      <c r="J88" s="247"/>
      <c r="K88" s="247"/>
      <c r="L88" s="247"/>
      <c r="M88" s="254"/>
      <c r="N88" s="254"/>
      <c r="O88" s="254"/>
      <c r="P88" s="254"/>
      <c r="Q88" s="254"/>
      <c r="R88" s="255"/>
      <c r="S88" s="255"/>
    </row>
    <row r="89" s="11" customFormat="1" spans="1:19">
      <c r="A89" s="250"/>
      <c r="C89" s="247"/>
      <c r="D89" s="3"/>
      <c r="E89" s="247"/>
      <c r="F89" s="251"/>
      <c r="G89" s="252"/>
      <c r="H89" s="253"/>
      <c r="I89" s="252"/>
      <c r="J89" s="247"/>
      <c r="K89" s="247"/>
      <c r="L89" s="247"/>
      <c r="M89" s="254"/>
      <c r="N89" s="254"/>
      <c r="O89" s="254"/>
      <c r="P89" s="254"/>
      <c r="Q89" s="254"/>
      <c r="R89" s="255"/>
      <c r="S89" s="255"/>
    </row>
    <row r="90" s="11" customFormat="1" spans="1:19">
      <c r="A90" s="250"/>
      <c r="C90" s="247"/>
      <c r="D90" s="3"/>
      <c r="E90" s="247"/>
      <c r="F90" s="251"/>
      <c r="G90" s="252"/>
      <c r="H90" s="253"/>
      <c r="I90" s="252"/>
      <c r="J90" s="247"/>
      <c r="K90" s="247"/>
      <c r="L90" s="247"/>
      <c r="M90" s="254"/>
      <c r="N90" s="254"/>
      <c r="O90" s="254"/>
      <c r="P90" s="254"/>
      <c r="Q90" s="254"/>
      <c r="R90" s="255"/>
      <c r="S90" s="255"/>
    </row>
    <row r="91" s="11" customFormat="1" spans="1:19">
      <c r="A91" s="250"/>
      <c r="C91" s="247"/>
      <c r="D91" s="3"/>
      <c r="E91" s="247"/>
      <c r="F91" s="251"/>
      <c r="G91" s="252"/>
      <c r="H91" s="253"/>
      <c r="I91" s="252"/>
      <c r="J91" s="247"/>
      <c r="K91" s="247"/>
      <c r="L91" s="247"/>
      <c r="M91" s="254"/>
      <c r="N91" s="254"/>
      <c r="O91" s="254"/>
      <c r="P91" s="254"/>
      <c r="Q91" s="254"/>
      <c r="R91" s="255"/>
      <c r="S91" s="255"/>
    </row>
    <row r="92" s="11" customFormat="1" spans="1:19">
      <c r="A92" s="250"/>
      <c r="C92" s="247"/>
      <c r="D92" s="3"/>
      <c r="E92" s="247"/>
      <c r="F92" s="251"/>
      <c r="G92" s="252"/>
      <c r="H92" s="253"/>
      <c r="I92" s="252"/>
      <c r="J92" s="247"/>
      <c r="K92" s="247"/>
      <c r="L92" s="247"/>
      <c r="M92" s="254"/>
      <c r="N92" s="254"/>
      <c r="O92" s="254"/>
      <c r="P92" s="254"/>
      <c r="Q92" s="254"/>
      <c r="R92" s="255"/>
      <c r="S92" s="255"/>
    </row>
    <row r="93" s="11" customFormat="1" spans="1:19">
      <c r="A93" s="250"/>
      <c r="C93" s="247"/>
      <c r="D93" s="3"/>
      <c r="E93" s="247"/>
      <c r="F93" s="251"/>
      <c r="G93" s="252"/>
      <c r="H93" s="253"/>
      <c r="I93" s="252"/>
      <c r="J93" s="247"/>
      <c r="K93" s="247"/>
      <c r="L93" s="247"/>
      <c r="M93" s="254"/>
      <c r="N93" s="254"/>
      <c r="O93" s="254"/>
      <c r="P93" s="254"/>
      <c r="Q93" s="254"/>
      <c r="R93" s="255"/>
      <c r="S93" s="255"/>
    </row>
    <row r="94" s="11" customFormat="1" spans="1:19">
      <c r="A94" s="250"/>
      <c r="C94" s="247"/>
      <c r="D94" s="3"/>
      <c r="E94" s="247"/>
      <c r="F94" s="251"/>
      <c r="G94" s="252"/>
      <c r="H94" s="253"/>
      <c r="I94" s="252"/>
      <c r="J94" s="247"/>
      <c r="K94" s="247"/>
      <c r="L94" s="247"/>
      <c r="M94" s="254"/>
      <c r="N94" s="254"/>
      <c r="O94" s="254"/>
      <c r="P94" s="254"/>
      <c r="Q94" s="254"/>
      <c r="R94" s="255"/>
      <c r="S94" s="255"/>
    </row>
    <row r="95" s="11" customFormat="1" spans="1:19">
      <c r="A95" s="250"/>
      <c r="C95" s="247"/>
      <c r="D95" s="3"/>
      <c r="E95" s="247"/>
      <c r="F95" s="251"/>
      <c r="G95" s="252"/>
      <c r="H95" s="253"/>
      <c r="I95" s="252"/>
      <c r="J95" s="247"/>
      <c r="K95" s="247"/>
      <c r="L95" s="247"/>
      <c r="M95" s="254"/>
      <c r="N95" s="254"/>
      <c r="O95" s="254"/>
      <c r="P95" s="254"/>
      <c r="Q95" s="254"/>
      <c r="R95" s="255"/>
      <c r="S95" s="255"/>
    </row>
    <row r="96" s="11" customFormat="1" spans="1:19">
      <c r="A96" s="250"/>
      <c r="C96" s="247"/>
      <c r="D96" s="3"/>
      <c r="E96" s="247"/>
      <c r="F96" s="251"/>
      <c r="G96" s="252"/>
      <c r="H96" s="253"/>
      <c r="I96" s="252"/>
      <c r="J96" s="247"/>
      <c r="K96" s="247"/>
      <c r="L96" s="247"/>
      <c r="M96" s="254"/>
      <c r="N96" s="254"/>
      <c r="O96" s="254"/>
      <c r="P96" s="254"/>
      <c r="Q96" s="254"/>
      <c r="R96" s="255"/>
      <c r="S96" s="255"/>
    </row>
    <row r="97" s="11" customFormat="1" spans="1:19">
      <c r="A97" s="250"/>
      <c r="C97" s="247"/>
      <c r="D97" s="3"/>
      <c r="E97" s="247"/>
      <c r="F97" s="251"/>
      <c r="G97" s="252"/>
      <c r="H97" s="253"/>
      <c r="I97" s="252"/>
      <c r="J97" s="247"/>
      <c r="K97" s="247"/>
      <c r="L97" s="247"/>
      <c r="M97" s="254"/>
      <c r="N97" s="254"/>
      <c r="O97" s="254"/>
      <c r="P97" s="254"/>
      <c r="Q97" s="254"/>
      <c r="R97" s="255"/>
      <c r="S97" s="255"/>
    </row>
    <row r="98" s="11" customFormat="1" spans="1:19">
      <c r="A98" s="250"/>
      <c r="C98" s="247"/>
      <c r="D98" s="3"/>
      <c r="E98" s="247"/>
      <c r="F98" s="251"/>
      <c r="G98" s="252"/>
      <c r="H98" s="253"/>
      <c r="I98" s="252"/>
      <c r="J98" s="247"/>
      <c r="K98" s="247"/>
      <c r="L98" s="247"/>
      <c r="M98" s="254"/>
      <c r="N98" s="254"/>
      <c r="O98" s="254"/>
      <c r="P98" s="254"/>
      <c r="Q98" s="254"/>
      <c r="R98" s="255"/>
      <c r="S98" s="255"/>
    </row>
    <row r="99" s="11" customFormat="1" spans="1:19">
      <c r="A99" s="250"/>
      <c r="C99" s="247"/>
      <c r="D99" s="3"/>
      <c r="E99" s="247"/>
      <c r="F99" s="251"/>
      <c r="G99" s="252"/>
      <c r="H99" s="253"/>
      <c r="I99" s="252"/>
      <c r="J99" s="247"/>
      <c r="K99" s="247"/>
      <c r="L99" s="247"/>
      <c r="M99" s="254"/>
      <c r="N99" s="254"/>
      <c r="O99" s="254"/>
      <c r="P99" s="254"/>
      <c r="Q99" s="254"/>
      <c r="R99" s="255"/>
      <c r="S99" s="255"/>
    </row>
    <row r="100" s="11" customFormat="1" spans="1:19">
      <c r="A100" s="250"/>
      <c r="C100" s="247"/>
      <c r="D100" s="3"/>
      <c r="E100" s="247"/>
      <c r="F100" s="251"/>
      <c r="G100" s="252"/>
      <c r="H100" s="253"/>
      <c r="I100" s="252"/>
      <c r="J100" s="247"/>
      <c r="K100" s="247"/>
      <c r="L100" s="247"/>
      <c r="M100" s="254"/>
      <c r="N100" s="254"/>
      <c r="O100" s="254"/>
      <c r="P100" s="254"/>
      <c r="Q100" s="254"/>
      <c r="R100" s="255"/>
      <c r="S100" s="255"/>
    </row>
    <row r="101" s="11" customFormat="1" spans="1:19">
      <c r="A101" s="250"/>
      <c r="C101" s="247"/>
      <c r="D101" s="3"/>
      <c r="E101" s="247"/>
      <c r="F101" s="251"/>
      <c r="G101" s="252"/>
      <c r="H101" s="253"/>
      <c r="I101" s="252"/>
      <c r="J101" s="247"/>
      <c r="K101" s="247"/>
      <c r="L101" s="247"/>
      <c r="M101" s="254"/>
      <c r="N101" s="254"/>
      <c r="O101" s="254"/>
      <c r="P101" s="254"/>
      <c r="Q101" s="254"/>
      <c r="R101" s="255"/>
      <c r="S101" s="255"/>
    </row>
    <row r="102" s="11" customFormat="1" spans="1:19">
      <c r="A102" s="250"/>
      <c r="C102" s="247"/>
      <c r="D102" s="3"/>
      <c r="E102" s="247"/>
      <c r="F102" s="251"/>
      <c r="G102" s="252"/>
      <c r="H102" s="253"/>
      <c r="I102" s="252"/>
      <c r="J102" s="247"/>
      <c r="K102" s="247"/>
      <c r="L102" s="247"/>
      <c r="M102" s="254"/>
      <c r="N102" s="254"/>
      <c r="O102" s="254"/>
      <c r="P102" s="254"/>
      <c r="Q102" s="254"/>
      <c r="R102" s="255"/>
      <c r="S102" s="255"/>
    </row>
    <row r="103" s="11" customFormat="1" spans="1:19">
      <c r="A103" s="250"/>
      <c r="C103" s="247"/>
      <c r="D103" s="3"/>
      <c r="E103" s="247"/>
      <c r="F103" s="251"/>
      <c r="G103" s="252"/>
      <c r="H103" s="253"/>
      <c r="I103" s="252"/>
      <c r="J103" s="247"/>
      <c r="K103" s="247"/>
      <c r="L103" s="247"/>
      <c r="M103" s="254"/>
      <c r="N103" s="254"/>
      <c r="O103" s="254"/>
      <c r="P103" s="254"/>
      <c r="Q103" s="254"/>
      <c r="R103" s="255"/>
      <c r="S103" s="255"/>
    </row>
    <row r="104" s="11" customFormat="1" spans="1:19">
      <c r="A104" s="250"/>
      <c r="C104" s="247"/>
      <c r="D104" s="3"/>
      <c r="E104" s="247"/>
      <c r="F104" s="251"/>
      <c r="G104" s="252"/>
      <c r="H104" s="253"/>
      <c r="I104" s="252"/>
      <c r="J104" s="247"/>
      <c r="K104" s="247"/>
      <c r="L104" s="247"/>
      <c r="M104" s="254"/>
      <c r="N104" s="254"/>
      <c r="O104" s="254"/>
      <c r="P104" s="254"/>
      <c r="Q104" s="254"/>
      <c r="R104" s="255"/>
      <c r="S104" s="255"/>
    </row>
    <row r="105" s="11" customFormat="1" spans="1:19">
      <c r="A105" s="250"/>
      <c r="C105" s="247"/>
      <c r="D105" s="3"/>
      <c r="E105" s="247"/>
      <c r="F105" s="251"/>
      <c r="G105" s="252"/>
      <c r="H105" s="253"/>
      <c r="I105" s="252"/>
      <c r="J105" s="247"/>
      <c r="K105" s="247"/>
      <c r="L105" s="247"/>
      <c r="M105" s="254"/>
      <c r="N105" s="254"/>
      <c r="O105" s="254"/>
      <c r="P105" s="254"/>
      <c r="Q105" s="254"/>
      <c r="R105" s="255"/>
      <c r="S105" s="255"/>
    </row>
    <row r="106" s="11" customFormat="1" spans="1:19">
      <c r="A106" s="250"/>
      <c r="C106" s="247"/>
      <c r="D106" s="3"/>
      <c r="E106" s="247"/>
      <c r="F106" s="251"/>
      <c r="G106" s="252"/>
      <c r="H106" s="253"/>
      <c r="I106" s="252"/>
      <c r="J106" s="247"/>
      <c r="K106" s="247"/>
      <c r="L106" s="247"/>
      <c r="M106" s="254"/>
      <c r="N106" s="254"/>
      <c r="O106" s="254"/>
      <c r="P106" s="254"/>
      <c r="Q106" s="254"/>
      <c r="R106" s="255"/>
      <c r="S106" s="255"/>
    </row>
    <row r="107" s="11" customFormat="1" spans="1:19">
      <c r="A107" s="250"/>
      <c r="C107" s="247"/>
      <c r="D107" s="3"/>
      <c r="E107" s="247"/>
      <c r="F107" s="251"/>
      <c r="G107" s="252"/>
      <c r="H107" s="253"/>
      <c r="I107" s="252"/>
      <c r="J107" s="247"/>
      <c r="K107" s="247"/>
      <c r="L107" s="247"/>
      <c r="M107" s="254"/>
      <c r="N107" s="254"/>
      <c r="O107" s="254"/>
      <c r="P107" s="254"/>
      <c r="Q107" s="254"/>
      <c r="R107" s="255"/>
      <c r="S107" s="255"/>
    </row>
    <row r="108" s="11" customFormat="1" spans="1:19">
      <c r="A108" s="250"/>
      <c r="C108" s="247"/>
      <c r="D108" s="3"/>
      <c r="E108" s="247"/>
      <c r="F108" s="251"/>
      <c r="G108" s="252"/>
      <c r="H108" s="253"/>
      <c r="I108" s="252"/>
      <c r="J108" s="247"/>
      <c r="K108" s="247"/>
      <c r="L108" s="247"/>
      <c r="M108" s="254"/>
      <c r="N108" s="254"/>
      <c r="O108" s="254"/>
      <c r="P108" s="254"/>
      <c r="Q108" s="254"/>
      <c r="R108" s="255"/>
      <c r="S108" s="255"/>
    </row>
    <row r="109" s="11" customFormat="1" spans="1:19">
      <c r="A109" s="250"/>
      <c r="C109" s="247"/>
      <c r="D109" s="3"/>
      <c r="E109" s="247"/>
      <c r="F109" s="251"/>
      <c r="G109" s="252"/>
      <c r="H109" s="253"/>
      <c r="I109" s="252"/>
      <c r="J109" s="247"/>
      <c r="K109" s="247"/>
      <c r="L109" s="247"/>
      <c r="M109" s="254"/>
      <c r="N109" s="254"/>
      <c r="O109" s="254"/>
      <c r="P109" s="254"/>
      <c r="Q109" s="254"/>
      <c r="R109" s="255"/>
      <c r="S109" s="255"/>
    </row>
    <row r="110" s="11" customFormat="1" spans="1:19">
      <c r="A110" s="250"/>
      <c r="C110" s="247"/>
      <c r="D110" s="3"/>
      <c r="E110" s="247"/>
      <c r="F110" s="251"/>
      <c r="G110" s="252"/>
      <c r="H110" s="253"/>
      <c r="I110" s="252"/>
      <c r="J110" s="247"/>
      <c r="K110" s="247"/>
      <c r="L110" s="247"/>
      <c r="M110" s="254"/>
      <c r="N110" s="254"/>
      <c r="O110" s="254"/>
      <c r="P110" s="254"/>
      <c r="Q110" s="254"/>
      <c r="R110" s="255"/>
      <c r="S110" s="255"/>
    </row>
    <row r="111" s="11" customFormat="1" spans="1:19">
      <c r="A111" s="250"/>
      <c r="C111" s="247"/>
      <c r="D111" s="3"/>
      <c r="E111" s="247"/>
      <c r="F111" s="251"/>
      <c r="G111" s="252"/>
      <c r="H111" s="253"/>
      <c r="I111" s="252"/>
      <c r="J111" s="247"/>
      <c r="K111" s="247"/>
      <c r="L111" s="247"/>
      <c r="M111" s="254"/>
      <c r="N111" s="254"/>
      <c r="O111" s="254"/>
      <c r="P111" s="254"/>
      <c r="Q111" s="254"/>
      <c r="R111" s="255"/>
      <c r="S111" s="255"/>
    </row>
    <row r="112" s="11" customFormat="1" spans="1:19">
      <c r="A112" s="250"/>
      <c r="C112" s="247"/>
      <c r="D112" s="3"/>
      <c r="E112" s="247"/>
      <c r="F112" s="251"/>
      <c r="G112" s="252"/>
      <c r="H112" s="253"/>
      <c r="I112" s="252"/>
      <c r="J112" s="247"/>
      <c r="K112" s="247"/>
      <c r="L112" s="247"/>
      <c r="M112" s="254"/>
      <c r="N112" s="254"/>
      <c r="O112" s="254"/>
      <c r="P112" s="254"/>
      <c r="Q112" s="254"/>
      <c r="R112" s="255"/>
      <c r="S112" s="255"/>
    </row>
    <row r="113" s="11" customFormat="1" spans="1:19">
      <c r="A113" s="250"/>
      <c r="C113" s="247"/>
      <c r="D113" s="3"/>
      <c r="E113" s="247"/>
      <c r="F113" s="251"/>
      <c r="G113" s="252"/>
      <c r="H113" s="253"/>
      <c r="I113" s="252"/>
      <c r="J113" s="247"/>
      <c r="K113" s="247"/>
      <c r="L113" s="247"/>
      <c r="M113" s="254"/>
      <c r="N113" s="254"/>
      <c r="O113" s="254"/>
      <c r="P113" s="254"/>
      <c r="Q113" s="254"/>
      <c r="R113" s="255"/>
      <c r="S113" s="255"/>
    </row>
    <row r="114" s="11" customFormat="1" spans="1:19">
      <c r="A114" s="250"/>
      <c r="C114" s="247"/>
      <c r="D114" s="3"/>
      <c r="E114" s="247"/>
      <c r="F114" s="251"/>
      <c r="G114" s="252"/>
      <c r="H114" s="253"/>
      <c r="I114" s="252"/>
      <c r="J114" s="247"/>
      <c r="K114" s="247"/>
      <c r="L114" s="247"/>
      <c r="M114" s="254"/>
      <c r="N114" s="254"/>
      <c r="O114" s="254"/>
      <c r="P114" s="254"/>
      <c r="Q114" s="254"/>
      <c r="R114" s="255"/>
      <c r="S114" s="255"/>
    </row>
    <row r="115" s="11" customFormat="1" spans="1:19">
      <c r="A115" s="250"/>
      <c r="C115" s="247"/>
      <c r="D115" s="3"/>
      <c r="E115" s="247"/>
      <c r="F115" s="251"/>
      <c r="G115" s="252"/>
      <c r="H115" s="253"/>
      <c r="I115" s="252"/>
      <c r="J115" s="247"/>
      <c r="K115" s="247"/>
      <c r="L115" s="247"/>
      <c r="M115" s="254"/>
      <c r="N115" s="254"/>
      <c r="O115" s="254"/>
      <c r="P115" s="254"/>
      <c r="Q115" s="254"/>
      <c r="R115" s="255"/>
      <c r="S115" s="255"/>
    </row>
    <row r="116" s="11" customFormat="1" spans="1:19">
      <c r="A116" s="250"/>
      <c r="C116" s="247"/>
      <c r="D116" s="3"/>
      <c r="E116" s="247"/>
      <c r="F116" s="251"/>
      <c r="G116" s="252"/>
      <c r="H116" s="253"/>
      <c r="I116" s="252"/>
      <c r="J116" s="247"/>
      <c r="K116" s="247"/>
      <c r="L116" s="247"/>
      <c r="M116" s="254"/>
      <c r="N116" s="254"/>
      <c r="O116" s="254"/>
      <c r="P116" s="254"/>
      <c r="Q116" s="254"/>
      <c r="R116" s="255"/>
      <c r="S116" s="255"/>
    </row>
    <row r="117" s="11" customFormat="1" spans="1:19">
      <c r="A117" s="250"/>
      <c r="C117" s="247"/>
      <c r="D117" s="3"/>
      <c r="E117" s="247"/>
      <c r="F117" s="251"/>
      <c r="G117" s="252"/>
      <c r="H117" s="253"/>
      <c r="I117" s="252"/>
      <c r="J117" s="247"/>
      <c r="K117" s="247"/>
      <c r="L117" s="247"/>
      <c r="M117" s="254"/>
      <c r="N117" s="254"/>
      <c r="O117" s="254"/>
      <c r="P117" s="254"/>
      <c r="Q117" s="254"/>
      <c r="R117" s="255"/>
      <c r="S117" s="255"/>
    </row>
    <row r="118" s="11" customFormat="1" spans="1:19">
      <c r="A118" s="250"/>
      <c r="C118" s="247"/>
      <c r="D118" s="3"/>
      <c r="E118" s="247"/>
      <c r="F118" s="251"/>
      <c r="G118" s="252"/>
      <c r="H118" s="253"/>
      <c r="I118" s="252"/>
      <c r="J118" s="247"/>
      <c r="K118" s="247"/>
      <c r="L118" s="247"/>
      <c r="M118" s="254"/>
      <c r="N118" s="254"/>
      <c r="O118" s="254"/>
      <c r="P118" s="254"/>
      <c r="Q118" s="254"/>
      <c r="R118" s="255"/>
      <c r="S118" s="255"/>
    </row>
    <row r="119" s="11" customFormat="1" spans="1:19">
      <c r="A119" s="250"/>
      <c r="C119" s="247"/>
      <c r="D119" s="3"/>
      <c r="E119" s="247"/>
      <c r="F119" s="251"/>
      <c r="G119" s="252"/>
      <c r="H119" s="253"/>
      <c r="I119" s="252"/>
      <c r="J119" s="247"/>
      <c r="K119" s="247"/>
      <c r="L119" s="247"/>
      <c r="M119" s="254"/>
      <c r="N119" s="254"/>
      <c r="O119" s="254"/>
      <c r="P119" s="254"/>
      <c r="Q119" s="254"/>
      <c r="R119" s="255"/>
      <c r="S119" s="255"/>
    </row>
    <row r="120" s="11" customFormat="1" spans="1:19">
      <c r="A120" s="250"/>
      <c r="C120" s="247"/>
      <c r="D120" s="3"/>
      <c r="E120" s="247"/>
      <c r="F120" s="251"/>
      <c r="G120" s="252"/>
      <c r="H120" s="253"/>
      <c r="I120" s="252"/>
      <c r="J120" s="247"/>
      <c r="K120" s="247"/>
      <c r="L120" s="247"/>
      <c r="M120" s="254"/>
      <c r="N120" s="254"/>
      <c r="O120" s="254"/>
      <c r="P120" s="254"/>
      <c r="Q120" s="254"/>
      <c r="R120" s="255"/>
      <c r="S120" s="255"/>
    </row>
    <row r="121" s="11" customFormat="1" spans="1:19">
      <c r="A121" s="250"/>
      <c r="C121" s="247"/>
      <c r="D121" s="3"/>
      <c r="E121" s="247"/>
      <c r="F121" s="251"/>
      <c r="G121" s="252"/>
      <c r="H121" s="253"/>
      <c r="I121" s="252"/>
      <c r="J121" s="247"/>
      <c r="K121" s="247"/>
      <c r="L121" s="247"/>
      <c r="M121" s="254"/>
      <c r="N121" s="254"/>
      <c r="O121" s="254"/>
      <c r="P121" s="254"/>
      <c r="Q121" s="254"/>
      <c r="R121" s="255"/>
      <c r="S121" s="255"/>
    </row>
  </sheetData>
  <sheetProtection formatCells="0" insertHyperlinks="0" autoFilter="0"/>
  <mergeCells count="26">
    <mergeCell ref="A1:B1"/>
    <mergeCell ref="A2:T2"/>
    <mergeCell ref="A4:B4"/>
    <mergeCell ref="H5:Q5"/>
    <mergeCell ref="B11:F11"/>
    <mergeCell ref="B22:F22"/>
    <mergeCell ref="B40:F40"/>
    <mergeCell ref="B45:F45"/>
    <mergeCell ref="B47:F47"/>
    <mergeCell ref="B49:F49"/>
    <mergeCell ref="B52:F52"/>
    <mergeCell ref="A5:A9"/>
    <mergeCell ref="B5:B9"/>
    <mergeCell ref="C5:C9"/>
    <mergeCell ref="D5:D9"/>
    <mergeCell ref="E5:E9"/>
    <mergeCell ref="F5:F9"/>
    <mergeCell ref="G5:G9"/>
    <mergeCell ref="H6:H9"/>
    <mergeCell ref="I6:I9"/>
    <mergeCell ref="R5:R9"/>
    <mergeCell ref="S5:S9"/>
    <mergeCell ref="T5:T9"/>
    <mergeCell ref="J6:K8"/>
    <mergeCell ref="L6:N8"/>
    <mergeCell ref="O6:Q8"/>
  </mergeCells>
  <pageMargins left="0.751388888888889" right="0.751388888888889" top="1" bottom="1" header="0.5" footer="0.5"/>
  <pageSetup paperSize="8" scale="67" orientation="landscape" horizontalDpi="600"/>
  <headerFooter/>
  <rowBreaks count="5" manualBreakCount="5">
    <brk id="14" max="16383" man="1"/>
    <brk id="19" max="16383" man="1"/>
    <brk id="41" max="16383" man="1"/>
    <brk id="48" max="16383" man="1"/>
    <brk id="53"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8"/>
  <sheetViews>
    <sheetView view="pageBreakPreview" zoomScaleNormal="80" topLeftCell="A25" workbookViewId="0">
      <selection activeCell="H11" sqref="H11"/>
    </sheetView>
  </sheetViews>
  <sheetFormatPr defaultColWidth="9" defaultRowHeight="18.75"/>
  <cols>
    <col min="1" max="1" width="5.75" style="250" customWidth="1"/>
    <col min="2" max="2" width="9.525" style="11" customWidth="1"/>
    <col min="3" max="3" width="10.1416666666667" style="247" customWidth="1"/>
    <col min="4" max="4" width="10.1416666666667" style="3" customWidth="1"/>
    <col min="5" max="5" width="11.5583333333333" style="247" customWidth="1"/>
    <col min="6" max="6" width="48.7416666666667" style="251" customWidth="1"/>
    <col min="7" max="7" width="12.3333333333333" style="252" customWidth="1"/>
    <col min="8" max="8" width="29.0583333333333" style="253" customWidth="1"/>
    <col min="9" max="9" width="31.25" style="252" customWidth="1"/>
    <col min="10" max="12" width="9.05833333333333" style="247" customWidth="1"/>
    <col min="13" max="17" width="9.05833333333333" style="254" customWidth="1"/>
    <col min="18" max="19" width="9.05833333333333" style="255" customWidth="1"/>
    <col min="20" max="20" width="9.05833333333333" style="11" customWidth="1"/>
    <col min="21" max="250" width="9" style="11"/>
    <col min="251" max="16384" width="9" style="1"/>
  </cols>
  <sheetData>
    <row r="1" ht="25.5" customHeight="1" spans="1:2">
      <c r="A1" s="256" t="s">
        <v>0</v>
      </c>
      <c r="B1" s="251"/>
    </row>
    <row r="2" ht="55.5" customHeight="1" spans="1:20">
      <c r="A2" s="154" t="s">
        <v>1</v>
      </c>
      <c r="B2" s="154"/>
      <c r="C2" s="154"/>
      <c r="D2" s="154"/>
      <c r="E2" s="154"/>
      <c r="F2" s="154"/>
      <c r="G2" s="154"/>
      <c r="H2" s="155"/>
      <c r="I2" s="154"/>
      <c r="J2" s="154"/>
      <c r="K2" s="154"/>
      <c r="L2" s="154"/>
      <c r="M2" s="154"/>
      <c r="N2" s="154"/>
      <c r="O2" s="154"/>
      <c r="P2" s="154"/>
      <c r="Q2" s="154"/>
      <c r="R2" s="154"/>
      <c r="S2" s="154"/>
      <c r="T2" s="154"/>
    </row>
    <row r="3" s="2" customFormat="1" ht="16" customHeight="1" spans="1:20">
      <c r="A3" s="250"/>
      <c r="B3" s="247"/>
      <c r="C3" s="247"/>
      <c r="D3" s="3"/>
      <c r="E3" s="247"/>
      <c r="F3" s="247"/>
      <c r="G3" s="247"/>
      <c r="H3" s="247"/>
      <c r="I3" s="247"/>
      <c r="J3" s="247"/>
      <c r="K3" s="247"/>
      <c r="L3" s="247"/>
      <c r="M3" s="247"/>
      <c r="N3" s="247"/>
      <c r="O3" s="247"/>
      <c r="P3" s="247"/>
      <c r="Q3" s="247"/>
      <c r="R3" s="250"/>
      <c r="S3" s="250"/>
      <c r="T3" s="247"/>
    </row>
    <row r="4" s="2" customFormat="1" ht="19" customHeight="1" spans="1:20">
      <c r="A4" s="250" t="s">
        <v>2</v>
      </c>
      <c r="B4" s="247"/>
      <c r="C4" s="247"/>
      <c r="D4" s="3"/>
      <c r="E4" s="247"/>
      <c r="F4" s="247"/>
      <c r="G4" s="247"/>
      <c r="H4" s="247" t="s">
        <v>3</v>
      </c>
      <c r="I4" s="247"/>
      <c r="J4" s="247"/>
      <c r="K4" s="247"/>
      <c r="L4" s="247"/>
      <c r="M4" s="247" t="s">
        <v>4</v>
      </c>
      <c r="N4" s="247"/>
      <c r="O4" s="247"/>
      <c r="P4" s="247"/>
      <c r="Q4" s="247"/>
      <c r="R4" s="250"/>
      <c r="S4" s="250" t="s">
        <v>5</v>
      </c>
      <c r="T4" s="247"/>
    </row>
    <row r="5" s="247" customFormat="1" ht="45" customHeight="1" spans="1:20">
      <c r="A5" s="257" t="s">
        <v>6</v>
      </c>
      <c r="B5" s="258" t="s">
        <v>7</v>
      </c>
      <c r="C5" s="258" t="s">
        <v>8</v>
      </c>
      <c r="D5" s="259" t="s">
        <v>9</v>
      </c>
      <c r="E5" s="258" t="s">
        <v>10</v>
      </c>
      <c r="F5" s="260" t="s">
        <v>11</v>
      </c>
      <c r="G5" s="159" t="s">
        <v>12</v>
      </c>
      <c r="H5" s="160" t="s">
        <v>13</v>
      </c>
      <c r="I5" s="195"/>
      <c r="J5" s="195"/>
      <c r="K5" s="195"/>
      <c r="L5" s="195"/>
      <c r="M5" s="195"/>
      <c r="N5" s="195"/>
      <c r="O5" s="195"/>
      <c r="P5" s="195"/>
      <c r="Q5" s="238"/>
      <c r="R5" s="239" t="s">
        <v>14</v>
      </c>
      <c r="S5" s="239" t="s">
        <v>15</v>
      </c>
      <c r="T5" s="260" t="s">
        <v>16</v>
      </c>
    </row>
    <row r="6" s="247" customFormat="1" ht="20.1" customHeight="1" spans="1:20">
      <c r="A6" s="257"/>
      <c r="B6" s="261"/>
      <c r="C6" s="261"/>
      <c r="D6" s="262"/>
      <c r="E6" s="261"/>
      <c r="F6" s="263"/>
      <c r="G6" s="161"/>
      <c r="H6" s="162" t="s">
        <v>17</v>
      </c>
      <c r="I6" s="196" t="s">
        <v>18</v>
      </c>
      <c r="J6" s="158" t="s">
        <v>19</v>
      </c>
      <c r="K6" s="158"/>
      <c r="L6" s="197" t="s">
        <v>20</v>
      </c>
      <c r="M6" s="198"/>
      <c r="N6" s="199"/>
      <c r="O6" s="197" t="s">
        <v>21</v>
      </c>
      <c r="P6" s="198"/>
      <c r="Q6" s="199"/>
      <c r="R6" s="240"/>
      <c r="S6" s="240"/>
      <c r="T6" s="263"/>
    </row>
    <row r="7" s="247" customFormat="1" ht="19.5" customHeight="1" spans="1:20">
      <c r="A7" s="257"/>
      <c r="B7" s="261"/>
      <c r="C7" s="261"/>
      <c r="D7" s="262"/>
      <c r="E7" s="261"/>
      <c r="F7" s="263"/>
      <c r="G7" s="161"/>
      <c r="H7" s="162"/>
      <c r="I7" s="196"/>
      <c r="J7" s="158"/>
      <c r="K7" s="158"/>
      <c r="L7" s="200"/>
      <c r="M7" s="201"/>
      <c r="N7" s="202"/>
      <c r="O7" s="200"/>
      <c r="P7" s="201"/>
      <c r="Q7" s="202"/>
      <c r="R7" s="240"/>
      <c r="S7" s="240"/>
      <c r="T7" s="263"/>
    </row>
    <row r="8" s="247" customFormat="1" ht="18" customHeight="1" spans="1:20">
      <c r="A8" s="257"/>
      <c r="B8" s="261"/>
      <c r="C8" s="261"/>
      <c r="D8" s="262"/>
      <c r="E8" s="261"/>
      <c r="F8" s="263"/>
      <c r="G8" s="161"/>
      <c r="H8" s="162"/>
      <c r="I8" s="196"/>
      <c r="J8" s="158"/>
      <c r="K8" s="158"/>
      <c r="L8" s="203"/>
      <c r="M8" s="204"/>
      <c r="N8" s="205"/>
      <c r="O8" s="203"/>
      <c r="P8" s="204"/>
      <c r="Q8" s="205"/>
      <c r="R8" s="240"/>
      <c r="S8" s="240"/>
      <c r="T8" s="263"/>
    </row>
    <row r="9" s="247" customFormat="1" ht="75" customHeight="1" spans="1:20">
      <c r="A9" s="257"/>
      <c r="B9" s="264"/>
      <c r="C9" s="264"/>
      <c r="D9" s="265"/>
      <c r="E9" s="264"/>
      <c r="F9" s="266"/>
      <c r="G9" s="163"/>
      <c r="H9" s="162"/>
      <c r="I9" s="196"/>
      <c r="J9" s="158" t="s">
        <v>22</v>
      </c>
      <c r="K9" s="158" t="s">
        <v>23</v>
      </c>
      <c r="L9" s="158" t="s">
        <v>24</v>
      </c>
      <c r="M9" s="206" t="s">
        <v>25</v>
      </c>
      <c r="N9" s="206" t="s">
        <v>26</v>
      </c>
      <c r="O9" s="206" t="s">
        <v>24</v>
      </c>
      <c r="P9" s="206" t="s">
        <v>27</v>
      </c>
      <c r="Q9" s="206" t="s">
        <v>28</v>
      </c>
      <c r="R9" s="241"/>
      <c r="S9" s="241"/>
      <c r="T9" s="266"/>
    </row>
    <row r="10" s="11" customFormat="1" ht="44" customHeight="1" spans="1:20">
      <c r="A10" s="257"/>
      <c r="B10" s="264"/>
      <c r="C10" s="264"/>
      <c r="D10" s="265"/>
      <c r="E10" s="264"/>
      <c r="F10" s="266"/>
      <c r="G10" s="163">
        <f>G11+G19+G26</f>
        <v>12060.4</v>
      </c>
      <c r="H10" s="164"/>
      <c r="I10" s="196"/>
      <c r="J10" s="158"/>
      <c r="K10" s="158"/>
      <c r="L10" s="158"/>
      <c r="M10" s="206"/>
      <c r="N10" s="206"/>
      <c r="O10" s="206"/>
      <c r="P10" s="206"/>
      <c r="Q10" s="206"/>
      <c r="R10" s="241"/>
      <c r="S10" s="241"/>
      <c r="T10" s="266"/>
    </row>
    <row r="11" s="11" customFormat="1" ht="35" customHeight="1" spans="1:20">
      <c r="A11" s="257"/>
      <c r="B11" s="173" t="s">
        <v>29</v>
      </c>
      <c r="C11" s="174"/>
      <c r="D11" s="174"/>
      <c r="E11" s="174"/>
      <c r="F11" s="175"/>
      <c r="G11" s="163">
        <f>SUM(G12:G18)</f>
        <v>6496</v>
      </c>
      <c r="H11" s="164"/>
      <c r="I11" s="196"/>
      <c r="J11" s="158"/>
      <c r="K11" s="158"/>
      <c r="L11" s="158"/>
      <c r="M11" s="206"/>
      <c r="N11" s="206"/>
      <c r="O11" s="206"/>
      <c r="P11" s="206"/>
      <c r="Q11" s="206"/>
      <c r="R11" s="241"/>
      <c r="S11" s="241"/>
      <c r="T11" s="266"/>
    </row>
    <row r="12" s="248" customFormat="1" ht="182" customHeight="1" spans="1:20">
      <c r="A12" s="267">
        <v>1</v>
      </c>
      <c r="B12" s="170" t="s">
        <v>30</v>
      </c>
      <c r="C12" s="171" t="s">
        <v>31</v>
      </c>
      <c r="D12" s="170" t="s">
        <v>32</v>
      </c>
      <c r="E12" s="170" t="s">
        <v>33</v>
      </c>
      <c r="F12" s="170" t="s">
        <v>34</v>
      </c>
      <c r="G12" s="171">
        <v>1051</v>
      </c>
      <c r="H12" s="170" t="s">
        <v>35</v>
      </c>
      <c r="I12" s="170" t="s">
        <v>36</v>
      </c>
      <c r="J12" s="170">
        <v>30</v>
      </c>
      <c r="K12" s="271">
        <v>30</v>
      </c>
      <c r="L12" s="271">
        <v>0.2</v>
      </c>
      <c r="M12" s="271">
        <v>0.1</v>
      </c>
      <c r="N12" s="271">
        <v>0.1</v>
      </c>
      <c r="O12" s="271">
        <v>0.2</v>
      </c>
      <c r="P12" s="271">
        <v>0.1</v>
      </c>
      <c r="Q12" s="271">
        <v>0.1</v>
      </c>
      <c r="R12" s="170" t="s">
        <v>37</v>
      </c>
      <c r="S12" s="301" t="s">
        <v>38</v>
      </c>
      <c r="T12" s="302"/>
    </row>
    <row r="13" s="248" customFormat="1" ht="194" customHeight="1" spans="1:20">
      <c r="A13" s="267">
        <v>2</v>
      </c>
      <c r="B13" s="170" t="s">
        <v>39</v>
      </c>
      <c r="C13" s="171" t="s">
        <v>31</v>
      </c>
      <c r="D13" s="171" t="s">
        <v>32</v>
      </c>
      <c r="E13" s="171" t="s">
        <v>40</v>
      </c>
      <c r="F13" s="170" t="s">
        <v>41</v>
      </c>
      <c r="G13" s="171">
        <v>2000</v>
      </c>
      <c r="H13" s="170" t="s">
        <v>42</v>
      </c>
      <c r="I13" s="272" t="s">
        <v>43</v>
      </c>
      <c r="J13" s="273">
        <v>19</v>
      </c>
      <c r="K13" s="274">
        <v>20</v>
      </c>
      <c r="L13" s="275">
        <v>0.45</v>
      </c>
      <c r="M13" s="276">
        <v>0.44</v>
      </c>
      <c r="N13" s="276">
        <v>0.01</v>
      </c>
      <c r="O13" s="277">
        <v>0.275</v>
      </c>
      <c r="P13" s="277">
        <v>0.175</v>
      </c>
      <c r="Q13" s="277">
        <v>0.1</v>
      </c>
      <c r="R13" s="170" t="s">
        <v>37</v>
      </c>
      <c r="S13" s="170" t="s">
        <v>44</v>
      </c>
      <c r="T13" s="302"/>
    </row>
    <row r="14" s="249" customFormat="1" ht="263" customHeight="1" spans="1:20">
      <c r="A14" s="156"/>
      <c r="B14" s="166" t="s">
        <v>242</v>
      </c>
      <c r="C14" s="167" t="s">
        <v>31</v>
      </c>
      <c r="D14" s="167" t="s">
        <v>32</v>
      </c>
      <c r="E14" s="167" t="s">
        <v>40</v>
      </c>
      <c r="F14" s="166" t="s">
        <v>243</v>
      </c>
      <c r="G14" s="167">
        <v>1000</v>
      </c>
      <c r="H14" s="166" t="s">
        <v>244</v>
      </c>
      <c r="I14" s="166" t="s">
        <v>244</v>
      </c>
      <c r="J14" s="216">
        <v>19</v>
      </c>
      <c r="K14" s="218">
        <v>153</v>
      </c>
      <c r="L14" s="218">
        <f>M14+N14</f>
        <v>0.5665</v>
      </c>
      <c r="M14" s="218">
        <v>0.0369</v>
      </c>
      <c r="N14" s="218">
        <v>0.5296</v>
      </c>
      <c r="O14" s="218">
        <f>P14+Q14</f>
        <v>1.9201</v>
      </c>
      <c r="P14" s="218">
        <v>0.1291</v>
      </c>
      <c r="Q14" s="218">
        <v>1.791</v>
      </c>
      <c r="R14" s="166" t="s">
        <v>37</v>
      </c>
      <c r="S14" s="166" t="s">
        <v>44</v>
      </c>
      <c r="T14" s="303"/>
    </row>
    <row r="15" s="7" customFormat="1" ht="244" customHeight="1" spans="1:20">
      <c r="A15" s="267">
        <v>3</v>
      </c>
      <c r="B15" s="170" t="s">
        <v>45</v>
      </c>
      <c r="C15" s="171" t="s">
        <v>31</v>
      </c>
      <c r="D15" s="171" t="s">
        <v>32</v>
      </c>
      <c r="E15" s="171" t="s">
        <v>46</v>
      </c>
      <c r="F15" s="170" t="s">
        <v>245</v>
      </c>
      <c r="G15" s="171">
        <v>1600</v>
      </c>
      <c r="H15" s="170" t="s">
        <v>48</v>
      </c>
      <c r="I15" s="170" t="s">
        <v>49</v>
      </c>
      <c r="J15" s="278">
        <v>19</v>
      </c>
      <c r="K15" s="279">
        <v>153</v>
      </c>
      <c r="L15" s="279">
        <f>M15+N15</f>
        <v>0.5665</v>
      </c>
      <c r="M15" s="279">
        <v>0.0369</v>
      </c>
      <c r="N15" s="279">
        <v>0.5296</v>
      </c>
      <c r="O15" s="279">
        <f>P15+Q15</f>
        <v>1.9201</v>
      </c>
      <c r="P15" s="279">
        <v>0.1291</v>
      </c>
      <c r="Q15" s="279">
        <v>1.791</v>
      </c>
      <c r="R15" s="170" t="s">
        <v>37</v>
      </c>
      <c r="S15" s="170" t="s">
        <v>37</v>
      </c>
      <c r="T15" s="304"/>
    </row>
    <row r="16" s="7" customFormat="1" ht="86" customHeight="1" spans="1:20">
      <c r="A16" s="267">
        <v>4</v>
      </c>
      <c r="B16" s="170" t="s">
        <v>50</v>
      </c>
      <c r="C16" s="171" t="s">
        <v>31</v>
      </c>
      <c r="D16" s="171" t="s">
        <v>32</v>
      </c>
      <c r="E16" s="171" t="s">
        <v>46</v>
      </c>
      <c r="F16" s="170" t="s">
        <v>51</v>
      </c>
      <c r="G16" s="171">
        <v>500</v>
      </c>
      <c r="H16" s="170" t="s">
        <v>52</v>
      </c>
      <c r="I16" s="170" t="s">
        <v>52</v>
      </c>
      <c r="J16" s="278">
        <v>19</v>
      </c>
      <c r="K16" s="279">
        <v>153</v>
      </c>
      <c r="L16" s="279">
        <f>M16+N16</f>
        <v>0.5665</v>
      </c>
      <c r="M16" s="279">
        <v>0.0369</v>
      </c>
      <c r="N16" s="279">
        <v>0.5296</v>
      </c>
      <c r="O16" s="279">
        <f>P16+Q16</f>
        <v>1.9201</v>
      </c>
      <c r="P16" s="279">
        <v>0.1291</v>
      </c>
      <c r="Q16" s="279">
        <v>1.791</v>
      </c>
      <c r="R16" s="170" t="s">
        <v>37</v>
      </c>
      <c r="S16" s="170" t="s">
        <v>37</v>
      </c>
      <c r="T16" s="305"/>
    </row>
    <row r="17" s="7" customFormat="1" ht="142" customHeight="1" spans="1:20">
      <c r="A17" s="267">
        <v>5</v>
      </c>
      <c r="B17" s="171" t="s">
        <v>53</v>
      </c>
      <c r="C17" s="171" t="s">
        <v>31</v>
      </c>
      <c r="D17" s="171" t="s">
        <v>32</v>
      </c>
      <c r="E17" s="171" t="s">
        <v>54</v>
      </c>
      <c r="F17" s="170" t="s">
        <v>246</v>
      </c>
      <c r="G17" s="171">
        <v>210</v>
      </c>
      <c r="H17" s="170" t="s">
        <v>56</v>
      </c>
      <c r="I17" s="170" t="s">
        <v>57</v>
      </c>
      <c r="J17" s="278">
        <v>19</v>
      </c>
      <c r="K17" s="279">
        <v>153</v>
      </c>
      <c r="L17" s="279">
        <f>M17+N17</f>
        <v>0.5665</v>
      </c>
      <c r="M17" s="279">
        <v>0.0369</v>
      </c>
      <c r="N17" s="279">
        <v>0.5296</v>
      </c>
      <c r="O17" s="279">
        <f>P17+Q17</f>
        <v>1.9201</v>
      </c>
      <c r="P17" s="279">
        <v>0.1291</v>
      </c>
      <c r="Q17" s="279">
        <v>1.791</v>
      </c>
      <c r="R17" s="306" t="s">
        <v>58</v>
      </c>
      <c r="S17" s="306" t="s">
        <v>58</v>
      </c>
      <c r="T17" s="307"/>
    </row>
    <row r="18" s="7" customFormat="1" ht="111" customHeight="1" spans="1:20">
      <c r="A18" s="267">
        <v>7</v>
      </c>
      <c r="B18" s="170" t="s">
        <v>67</v>
      </c>
      <c r="C18" s="171" t="s">
        <v>31</v>
      </c>
      <c r="D18" s="171" t="s">
        <v>32</v>
      </c>
      <c r="E18" s="171" t="s">
        <v>68</v>
      </c>
      <c r="F18" s="170" t="s">
        <v>69</v>
      </c>
      <c r="G18" s="171">
        <v>135</v>
      </c>
      <c r="H18" s="170" t="s">
        <v>70</v>
      </c>
      <c r="I18" s="170" t="s">
        <v>71</v>
      </c>
      <c r="J18" s="213">
        <v>0</v>
      </c>
      <c r="K18" s="214">
        <v>1</v>
      </c>
      <c r="L18" s="214">
        <v>0.01</v>
      </c>
      <c r="M18" s="215">
        <v>0</v>
      </c>
      <c r="N18" s="215">
        <v>0.01</v>
      </c>
      <c r="O18" s="215">
        <v>0.01</v>
      </c>
      <c r="P18" s="215">
        <v>0</v>
      </c>
      <c r="Q18" s="215">
        <v>0.01</v>
      </c>
      <c r="R18" s="301" t="s">
        <v>65</v>
      </c>
      <c r="S18" s="301" t="s">
        <v>68</v>
      </c>
      <c r="T18" s="304"/>
    </row>
    <row r="19" s="11" customFormat="1" ht="53" customHeight="1" spans="1:20">
      <c r="A19" s="156"/>
      <c r="B19" s="173" t="s">
        <v>72</v>
      </c>
      <c r="C19" s="174"/>
      <c r="D19" s="174"/>
      <c r="E19" s="174"/>
      <c r="F19" s="175"/>
      <c r="G19" s="176">
        <f>SUM(G20:G25)</f>
        <v>2795.6</v>
      </c>
      <c r="H19" s="166"/>
      <c r="I19" s="167"/>
      <c r="J19" s="268"/>
      <c r="K19" s="280"/>
      <c r="L19" s="281"/>
      <c r="M19" s="281"/>
      <c r="N19" s="281"/>
      <c r="O19" s="281"/>
      <c r="P19" s="281"/>
      <c r="Q19" s="308"/>
      <c r="R19" s="309"/>
      <c r="S19" s="309"/>
      <c r="T19" s="310"/>
    </row>
    <row r="20" s="7" customFormat="1" ht="100" customHeight="1" spans="1:20">
      <c r="A20" s="267">
        <v>8</v>
      </c>
      <c r="B20" s="170" t="s">
        <v>159</v>
      </c>
      <c r="C20" s="171" t="s">
        <v>31</v>
      </c>
      <c r="D20" s="171" t="s">
        <v>32</v>
      </c>
      <c r="E20" s="171" t="s">
        <v>74</v>
      </c>
      <c r="F20" s="170" t="s">
        <v>247</v>
      </c>
      <c r="G20" s="171">
        <v>1000</v>
      </c>
      <c r="H20" s="170" t="s">
        <v>76</v>
      </c>
      <c r="I20" s="170" t="s">
        <v>76</v>
      </c>
      <c r="J20" s="282"/>
      <c r="K20" s="283">
        <v>10</v>
      </c>
      <c r="L20" s="283">
        <v>0.5568</v>
      </c>
      <c r="M20" s="283"/>
      <c r="N20" s="279">
        <v>0.5568</v>
      </c>
      <c r="O20" s="279">
        <v>1.5504</v>
      </c>
      <c r="P20" s="279"/>
      <c r="Q20" s="279">
        <v>1.5504</v>
      </c>
      <c r="R20" s="311" t="s">
        <v>77</v>
      </c>
      <c r="S20" s="311" t="s">
        <v>78</v>
      </c>
      <c r="T20" s="305"/>
    </row>
    <row r="21" s="7" customFormat="1" ht="255" customHeight="1" spans="1:20">
      <c r="A21" s="267">
        <v>9</v>
      </c>
      <c r="B21" s="170" t="s">
        <v>79</v>
      </c>
      <c r="C21" s="171" t="s">
        <v>31</v>
      </c>
      <c r="D21" s="171" t="s">
        <v>32</v>
      </c>
      <c r="E21" s="171" t="s">
        <v>74</v>
      </c>
      <c r="F21" s="170" t="s">
        <v>80</v>
      </c>
      <c r="G21" s="171">
        <v>260</v>
      </c>
      <c r="H21" s="170" t="s">
        <v>81</v>
      </c>
      <c r="I21" s="284" t="s">
        <v>82</v>
      </c>
      <c r="J21" s="278">
        <v>19</v>
      </c>
      <c r="K21" s="279">
        <v>153</v>
      </c>
      <c r="L21" s="279">
        <f>M21+N21</f>
        <v>0.5665</v>
      </c>
      <c r="M21" s="279">
        <v>0.0369</v>
      </c>
      <c r="N21" s="279">
        <v>0.5296</v>
      </c>
      <c r="O21" s="279">
        <f>P21+Q21</f>
        <v>1.9201</v>
      </c>
      <c r="P21" s="279">
        <v>0.1291</v>
      </c>
      <c r="Q21" s="279">
        <v>1.791</v>
      </c>
      <c r="R21" s="311" t="s">
        <v>77</v>
      </c>
      <c r="S21" s="311" t="s">
        <v>83</v>
      </c>
      <c r="T21" s="304"/>
    </row>
    <row r="22" s="7" customFormat="1" ht="86" customHeight="1" spans="1:20">
      <c r="A22" s="267">
        <v>22</v>
      </c>
      <c r="B22" s="170" t="s">
        <v>198</v>
      </c>
      <c r="C22" s="171" t="s">
        <v>31</v>
      </c>
      <c r="D22" s="170" t="s">
        <v>32</v>
      </c>
      <c r="E22" s="171" t="s">
        <v>199</v>
      </c>
      <c r="F22" s="170" t="s">
        <v>200</v>
      </c>
      <c r="G22" s="171">
        <v>160</v>
      </c>
      <c r="H22" s="170" t="s">
        <v>201</v>
      </c>
      <c r="I22" s="170" t="s">
        <v>202</v>
      </c>
      <c r="J22" s="285"/>
      <c r="K22" s="286">
        <v>1</v>
      </c>
      <c r="L22" s="287" t="s">
        <v>203</v>
      </c>
      <c r="M22" s="287">
        <v>0.0008</v>
      </c>
      <c r="N22" s="287">
        <v>0.0304</v>
      </c>
      <c r="O22" s="287">
        <v>0.126</v>
      </c>
      <c r="P22" s="287" t="s">
        <v>204</v>
      </c>
      <c r="Q22" s="287">
        <v>0.1242</v>
      </c>
      <c r="R22" s="311" t="s">
        <v>205</v>
      </c>
      <c r="S22" s="311" t="s">
        <v>199</v>
      </c>
      <c r="T22" s="304"/>
    </row>
    <row r="23" s="7" customFormat="1" ht="45" customHeight="1" spans="1:20">
      <c r="A23" s="267">
        <v>27</v>
      </c>
      <c r="B23" s="170" t="s">
        <v>217</v>
      </c>
      <c r="C23" s="171" t="s">
        <v>31</v>
      </c>
      <c r="D23" s="171" t="s">
        <v>32</v>
      </c>
      <c r="E23" s="171" t="s">
        <v>109</v>
      </c>
      <c r="F23" s="170" t="s">
        <v>218</v>
      </c>
      <c r="G23" s="171">
        <v>260</v>
      </c>
      <c r="H23" s="170" t="s">
        <v>219</v>
      </c>
      <c r="I23" s="170" t="s">
        <v>219</v>
      </c>
      <c r="J23" s="288"/>
      <c r="K23" s="289">
        <v>2</v>
      </c>
      <c r="L23" s="289">
        <v>0.1098</v>
      </c>
      <c r="M23" s="289">
        <v>0.0098</v>
      </c>
      <c r="N23" s="289">
        <v>0.1</v>
      </c>
      <c r="O23" s="289">
        <v>0.455</v>
      </c>
      <c r="P23" s="289">
        <v>0.045</v>
      </c>
      <c r="Q23" s="289">
        <v>0.41</v>
      </c>
      <c r="R23" s="288" t="s">
        <v>220</v>
      </c>
      <c r="S23" s="288" t="s">
        <v>109</v>
      </c>
      <c r="T23" s="312"/>
    </row>
    <row r="24" s="7" customFormat="1" ht="186" customHeight="1" spans="1:20">
      <c r="A24" s="267">
        <v>11</v>
      </c>
      <c r="B24" s="170" t="s">
        <v>91</v>
      </c>
      <c r="C24" s="171" t="s">
        <v>31</v>
      </c>
      <c r="D24" s="171" t="s">
        <v>32</v>
      </c>
      <c r="E24" s="171" t="s">
        <v>92</v>
      </c>
      <c r="F24" s="170" t="s">
        <v>93</v>
      </c>
      <c r="G24" s="171">
        <v>717.2</v>
      </c>
      <c r="H24" s="170" t="s">
        <v>94</v>
      </c>
      <c r="I24" s="170" t="s">
        <v>95</v>
      </c>
      <c r="J24" s="290">
        <v>1</v>
      </c>
      <c r="K24" s="291">
        <v>6</v>
      </c>
      <c r="L24" s="292">
        <v>0.6571</v>
      </c>
      <c r="M24" s="292">
        <v>0.0029</v>
      </c>
      <c r="N24" s="292">
        <v>0.6542</v>
      </c>
      <c r="O24" s="292">
        <v>0.1953</v>
      </c>
      <c r="P24" s="292">
        <v>0.0091</v>
      </c>
      <c r="Q24" s="292">
        <v>0.1862</v>
      </c>
      <c r="R24" s="301" t="s">
        <v>96</v>
      </c>
      <c r="S24" s="301" t="s">
        <v>97</v>
      </c>
      <c r="T24" s="304"/>
    </row>
    <row r="25" s="4" customFormat="1" ht="54" customHeight="1" spans="1:20">
      <c r="A25" s="156">
        <v>13</v>
      </c>
      <c r="B25" s="181" t="s">
        <v>104</v>
      </c>
      <c r="C25" s="182" t="s">
        <v>31</v>
      </c>
      <c r="D25" s="167" t="s">
        <v>32</v>
      </c>
      <c r="E25" s="182" t="s">
        <v>105</v>
      </c>
      <c r="F25" s="183" t="s">
        <v>106</v>
      </c>
      <c r="G25" s="182">
        <v>398.4</v>
      </c>
      <c r="H25" s="185" t="s">
        <v>107</v>
      </c>
      <c r="I25" s="185" t="s">
        <v>107</v>
      </c>
      <c r="J25" s="208"/>
      <c r="K25" s="209">
        <v>1</v>
      </c>
      <c r="L25" s="232">
        <v>0.0396</v>
      </c>
      <c r="M25" s="232">
        <v>0.0016</v>
      </c>
      <c r="N25" s="232">
        <v>0.038</v>
      </c>
      <c r="O25" s="232">
        <v>0.172</v>
      </c>
      <c r="P25" s="232">
        <v>0.0064</v>
      </c>
      <c r="Q25" s="232">
        <v>0.1656</v>
      </c>
      <c r="R25" s="313" t="s">
        <v>102</v>
      </c>
      <c r="S25" s="313" t="s">
        <v>103</v>
      </c>
      <c r="T25" s="189"/>
    </row>
    <row r="26" s="11" customFormat="1" ht="21" customHeight="1" spans="1:20">
      <c r="A26" s="268"/>
      <c r="B26" s="176" t="s">
        <v>120</v>
      </c>
      <c r="C26" s="176"/>
      <c r="D26" s="176"/>
      <c r="E26" s="176"/>
      <c r="F26" s="176"/>
      <c r="G26" s="176">
        <f>SUM(G27:G32)</f>
        <v>2768.8</v>
      </c>
      <c r="H26" s="166"/>
      <c r="I26" s="166"/>
      <c r="J26" s="293"/>
      <c r="K26" s="294"/>
      <c r="L26" s="295"/>
      <c r="M26" s="295"/>
      <c r="N26" s="295"/>
      <c r="O26" s="295"/>
      <c r="P26" s="295"/>
      <c r="Q26" s="295"/>
      <c r="R26" s="309"/>
      <c r="S26" s="309"/>
      <c r="T26" s="310"/>
    </row>
    <row r="27" s="7" customFormat="1" ht="304" customHeight="1" spans="1:20">
      <c r="A27" s="267">
        <v>16</v>
      </c>
      <c r="B27" s="170" t="s">
        <v>121</v>
      </c>
      <c r="C27" s="171" t="s">
        <v>114</v>
      </c>
      <c r="D27" s="171" t="s">
        <v>32</v>
      </c>
      <c r="E27" s="171" t="s">
        <v>122</v>
      </c>
      <c r="F27" s="170" t="s">
        <v>123</v>
      </c>
      <c r="G27" s="171">
        <v>265.8</v>
      </c>
      <c r="H27" s="170" t="s">
        <v>124</v>
      </c>
      <c r="I27" s="170" t="s">
        <v>125</v>
      </c>
      <c r="J27" s="296">
        <v>19</v>
      </c>
      <c r="K27" s="297">
        <v>153</v>
      </c>
      <c r="L27" s="214">
        <v>0.028</v>
      </c>
      <c r="M27" s="215">
        <v>0.028</v>
      </c>
      <c r="N27" s="215"/>
      <c r="O27" s="215">
        <v>0.028</v>
      </c>
      <c r="P27" s="215">
        <v>0.028</v>
      </c>
      <c r="Q27" s="215"/>
      <c r="R27" s="301" t="s">
        <v>126</v>
      </c>
      <c r="S27" s="301" t="s">
        <v>126</v>
      </c>
      <c r="T27" s="304"/>
    </row>
    <row r="28" s="7" customFormat="1" ht="179" customHeight="1" spans="1:20">
      <c r="A28" s="267">
        <v>17</v>
      </c>
      <c r="B28" s="269" t="s">
        <v>127</v>
      </c>
      <c r="C28" s="171" t="s">
        <v>31</v>
      </c>
      <c r="D28" s="171" t="s">
        <v>32</v>
      </c>
      <c r="E28" s="171" t="s">
        <v>128</v>
      </c>
      <c r="F28" s="170" t="s">
        <v>129</v>
      </c>
      <c r="G28" s="171">
        <v>160</v>
      </c>
      <c r="H28" s="170" t="s">
        <v>130</v>
      </c>
      <c r="I28" s="170" t="s">
        <v>131</v>
      </c>
      <c r="J28" s="298">
        <v>3</v>
      </c>
      <c r="K28" s="286">
        <v>15</v>
      </c>
      <c r="L28" s="287">
        <v>0.688</v>
      </c>
      <c r="M28" s="287">
        <v>0.0055</v>
      </c>
      <c r="N28" s="287">
        <v>0.6825</v>
      </c>
      <c r="O28" s="287">
        <v>2.7496</v>
      </c>
      <c r="P28" s="287">
        <v>0.0196</v>
      </c>
      <c r="Q28" s="287">
        <v>2.73</v>
      </c>
      <c r="R28" s="301" t="s">
        <v>58</v>
      </c>
      <c r="S28" s="301" t="s">
        <v>132</v>
      </c>
      <c r="T28" s="304"/>
    </row>
    <row r="29" s="7" customFormat="1" ht="86" customHeight="1" spans="1:20">
      <c r="A29" s="267">
        <v>18</v>
      </c>
      <c r="B29" s="170" t="s">
        <v>133</v>
      </c>
      <c r="C29" s="171" t="s">
        <v>31</v>
      </c>
      <c r="D29" s="171" t="s">
        <v>32</v>
      </c>
      <c r="E29" s="171" t="s">
        <v>134</v>
      </c>
      <c r="F29" s="170" t="s">
        <v>248</v>
      </c>
      <c r="G29" s="171">
        <v>204</v>
      </c>
      <c r="H29" s="170" t="s">
        <v>136</v>
      </c>
      <c r="I29" s="282" t="s">
        <v>137</v>
      </c>
      <c r="J29" s="213">
        <v>19</v>
      </c>
      <c r="K29" s="214">
        <v>153</v>
      </c>
      <c r="L29" s="214">
        <v>0.068</v>
      </c>
      <c r="M29" s="299">
        <v>0.068</v>
      </c>
      <c r="N29" s="299"/>
      <c r="O29" s="299">
        <v>0.068</v>
      </c>
      <c r="P29" s="299">
        <v>0.068</v>
      </c>
      <c r="Q29" s="215"/>
      <c r="R29" s="301" t="s">
        <v>58</v>
      </c>
      <c r="S29" s="311" t="s">
        <v>74</v>
      </c>
      <c r="T29" s="304"/>
    </row>
    <row r="30" s="7" customFormat="1" ht="61" customHeight="1" spans="1:20">
      <c r="A30" s="267">
        <v>19</v>
      </c>
      <c r="B30" s="170" t="s">
        <v>138</v>
      </c>
      <c r="C30" s="171" t="s">
        <v>114</v>
      </c>
      <c r="D30" s="171" t="s">
        <v>32</v>
      </c>
      <c r="E30" s="171"/>
      <c r="F30" s="170" t="s">
        <v>139</v>
      </c>
      <c r="G30" s="171">
        <v>639</v>
      </c>
      <c r="H30" s="170" t="s">
        <v>140</v>
      </c>
      <c r="I30" s="171" t="s">
        <v>140</v>
      </c>
      <c r="J30" s="213">
        <v>19</v>
      </c>
      <c r="K30" s="214">
        <v>153</v>
      </c>
      <c r="L30" s="292">
        <v>0.1019</v>
      </c>
      <c r="M30" s="292">
        <v>0.1019</v>
      </c>
      <c r="N30" s="215"/>
      <c r="O30" s="300">
        <v>0.3985</v>
      </c>
      <c r="P30" s="300">
        <v>0.3985</v>
      </c>
      <c r="Q30" s="215"/>
      <c r="R30" s="301" t="s">
        <v>58</v>
      </c>
      <c r="S30" s="301" t="s">
        <v>141</v>
      </c>
      <c r="T30" s="304"/>
    </row>
    <row r="31" s="7" customFormat="1" ht="96" customHeight="1" spans="1:20">
      <c r="A31" s="267">
        <v>21</v>
      </c>
      <c r="B31" s="171" t="s">
        <v>145</v>
      </c>
      <c r="C31" s="171" t="s">
        <v>31</v>
      </c>
      <c r="D31" s="171" t="s">
        <v>32</v>
      </c>
      <c r="E31" s="171" t="s">
        <v>54</v>
      </c>
      <c r="F31" s="170" t="s">
        <v>146</v>
      </c>
      <c r="G31" s="270">
        <v>800</v>
      </c>
      <c r="H31" s="170" t="s">
        <v>147</v>
      </c>
      <c r="I31" s="170" t="s">
        <v>147</v>
      </c>
      <c r="J31" s="278">
        <v>19</v>
      </c>
      <c r="K31" s="279">
        <v>153</v>
      </c>
      <c r="L31" s="279">
        <f>M31+N31</f>
        <v>0.5665</v>
      </c>
      <c r="M31" s="279">
        <v>0.0369</v>
      </c>
      <c r="N31" s="279">
        <v>0.5296</v>
      </c>
      <c r="O31" s="279">
        <f>P31+Q31</f>
        <v>1.9201</v>
      </c>
      <c r="P31" s="279">
        <v>0.1291</v>
      </c>
      <c r="Q31" s="279">
        <v>1.791</v>
      </c>
      <c r="R31" s="306" t="s">
        <v>58</v>
      </c>
      <c r="S31" s="306" t="s">
        <v>58</v>
      </c>
      <c r="T31" s="305"/>
    </row>
    <row r="32" s="7" customFormat="1" ht="168" customHeight="1" spans="1:20">
      <c r="A32" s="267">
        <v>22</v>
      </c>
      <c r="B32" s="171" t="s">
        <v>148</v>
      </c>
      <c r="C32" s="171" t="s">
        <v>31</v>
      </c>
      <c r="D32" s="171" t="s">
        <v>32</v>
      </c>
      <c r="E32" s="171" t="s">
        <v>74</v>
      </c>
      <c r="F32" s="170" t="s">
        <v>149</v>
      </c>
      <c r="G32" s="171">
        <v>700</v>
      </c>
      <c r="H32" s="170" t="s">
        <v>150</v>
      </c>
      <c r="I32" s="170" t="s">
        <v>151</v>
      </c>
      <c r="J32" s="213">
        <v>19</v>
      </c>
      <c r="K32" s="214">
        <v>153</v>
      </c>
      <c r="L32" s="292">
        <v>0.5665</v>
      </c>
      <c r="M32" s="292">
        <v>0.56</v>
      </c>
      <c r="N32" s="292"/>
      <c r="O32" s="292">
        <v>1.9201</v>
      </c>
      <c r="P32" s="292">
        <v>1.9201</v>
      </c>
      <c r="Q32" s="215"/>
      <c r="R32" s="301" t="s">
        <v>58</v>
      </c>
      <c r="S32" s="301" t="s">
        <v>152</v>
      </c>
      <c r="T32" s="304"/>
    </row>
    <row r="33" s="11" customFormat="1" spans="1:19">
      <c r="A33" s="250"/>
      <c r="C33" s="247"/>
      <c r="D33" s="3"/>
      <c r="E33" s="247"/>
      <c r="F33" s="251"/>
      <c r="G33" s="252"/>
      <c r="H33" s="253"/>
      <c r="I33" s="252"/>
      <c r="J33" s="247"/>
      <c r="K33" s="247"/>
      <c r="L33" s="247"/>
      <c r="M33" s="254"/>
      <c r="N33" s="254"/>
      <c r="O33" s="254"/>
      <c r="P33" s="254"/>
      <c r="Q33" s="254"/>
      <c r="R33" s="255"/>
      <c r="S33" s="255"/>
    </row>
    <row r="34" s="11" customFormat="1" spans="1:19">
      <c r="A34" s="250"/>
      <c r="C34" s="247"/>
      <c r="D34" s="3"/>
      <c r="E34" s="247"/>
      <c r="F34" s="251"/>
      <c r="G34" s="252"/>
      <c r="H34" s="253"/>
      <c r="I34" s="252"/>
      <c r="J34" s="247"/>
      <c r="K34" s="247"/>
      <c r="L34" s="247"/>
      <c r="M34" s="254"/>
      <c r="N34" s="254"/>
      <c r="O34" s="254"/>
      <c r="P34" s="254"/>
      <c r="Q34" s="254"/>
      <c r="R34" s="255"/>
      <c r="S34" s="255"/>
    </row>
    <row r="35" s="11" customFormat="1" spans="1:19">
      <c r="A35" s="250"/>
      <c r="C35" s="247"/>
      <c r="D35" s="3"/>
      <c r="E35" s="247"/>
      <c r="F35" s="251"/>
      <c r="G35" s="252"/>
      <c r="H35" s="253"/>
      <c r="I35" s="252"/>
      <c r="J35" s="247"/>
      <c r="K35" s="247"/>
      <c r="L35" s="247"/>
      <c r="M35" s="254"/>
      <c r="N35" s="254"/>
      <c r="O35" s="254"/>
      <c r="P35" s="254"/>
      <c r="Q35" s="254"/>
      <c r="R35" s="255"/>
      <c r="S35" s="255"/>
    </row>
    <row r="36" s="11" customFormat="1" spans="1:19">
      <c r="A36" s="250"/>
      <c r="C36" s="247"/>
      <c r="D36" s="3"/>
      <c r="E36" s="247"/>
      <c r="F36" s="251"/>
      <c r="G36" s="252"/>
      <c r="H36" s="253"/>
      <c r="I36" s="252"/>
      <c r="J36" s="247"/>
      <c r="K36" s="247"/>
      <c r="L36" s="247"/>
      <c r="M36" s="254"/>
      <c r="N36" s="254"/>
      <c r="O36" s="254"/>
      <c r="P36" s="254"/>
      <c r="Q36" s="254"/>
      <c r="R36" s="255"/>
      <c r="S36" s="255"/>
    </row>
    <row r="37" s="11" customFormat="1" spans="1:19">
      <c r="A37" s="250"/>
      <c r="C37" s="247"/>
      <c r="D37" s="3"/>
      <c r="E37" s="247"/>
      <c r="F37" s="251"/>
      <c r="G37" s="252"/>
      <c r="H37" s="253"/>
      <c r="I37" s="252"/>
      <c r="J37" s="247"/>
      <c r="K37" s="247"/>
      <c r="L37" s="247"/>
      <c r="M37" s="254"/>
      <c r="N37" s="254"/>
      <c r="O37" s="254"/>
      <c r="P37" s="254"/>
      <c r="Q37" s="254"/>
      <c r="R37" s="255"/>
      <c r="S37" s="255"/>
    </row>
    <row r="38" s="11" customFormat="1" spans="1:19">
      <c r="A38" s="250"/>
      <c r="C38" s="247"/>
      <c r="D38" s="3"/>
      <c r="E38" s="247"/>
      <c r="F38" s="251"/>
      <c r="G38" s="252"/>
      <c r="H38" s="253"/>
      <c r="I38" s="252"/>
      <c r="J38" s="247"/>
      <c r="K38" s="247"/>
      <c r="L38" s="247"/>
      <c r="M38" s="254"/>
      <c r="N38" s="254"/>
      <c r="O38" s="254"/>
      <c r="P38" s="254"/>
      <c r="Q38" s="254"/>
      <c r="R38" s="255"/>
      <c r="S38" s="255"/>
    </row>
    <row r="39" s="11" customFormat="1" spans="1:19">
      <c r="A39" s="250"/>
      <c r="C39" s="247"/>
      <c r="D39" s="3"/>
      <c r="E39" s="247"/>
      <c r="F39" s="251"/>
      <c r="G39" s="252"/>
      <c r="H39" s="253"/>
      <c r="I39" s="252"/>
      <c r="J39" s="247"/>
      <c r="K39" s="247"/>
      <c r="L39" s="247"/>
      <c r="M39" s="254"/>
      <c r="N39" s="254"/>
      <c r="O39" s="254"/>
      <c r="P39" s="254"/>
      <c r="Q39" s="254"/>
      <c r="R39" s="255"/>
      <c r="S39" s="255"/>
    </row>
    <row r="40" s="11" customFormat="1" spans="1:19">
      <c r="A40" s="250"/>
      <c r="C40" s="247"/>
      <c r="D40" s="3"/>
      <c r="E40" s="247"/>
      <c r="F40" s="251"/>
      <c r="G40" s="252"/>
      <c r="H40" s="253"/>
      <c r="I40" s="252"/>
      <c r="J40" s="247"/>
      <c r="K40" s="247"/>
      <c r="L40" s="247"/>
      <c r="M40" s="254"/>
      <c r="N40" s="254"/>
      <c r="O40" s="254"/>
      <c r="P40" s="254"/>
      <c r="Q40" s="254"/>
      <c r="R40" s="255"/>
      <c r="S40" s="255"/>
    </row>
    <row r="41" s="11" customFormat="1" spans="1:19">
      <c r="A41" s="250"/>
      <c r="C41" s="247"/>
      <c r="D41" s="3"/>
      <c r="E41" s="247"/>
      <c r="F41" s="251"/>
      <c r="G41" s="252"/>
      <c r="H41" s="253"/>
      <c r="I41" s="252"/>
      <c r="J41" s="247"/>
      <c r="K41" s="247"/>
      <c r="L41" s="247"/>
      <c r="M41" s="254"/>
      <c r="N41" s="254"/>
      <c r="O41" s="254"/>
      <c r="P41" s="254"/>
      <c r="Q41" s="254"/>
      <c r="R41" s="255"/>
      <c r="S41" s="255"/>
    </row>
    <row r="42" s="11" customFormat="1" spans="1:19">
      <c r="A42" s="250"/>
      <c r="C42" s="247"/>
      <c r="D42" s="3"/>
      <c r="E42" s="247"/>
      <c r="F42" s="251"/>
      <c r="G42" s="252"/>
      <c r="H42" s="253"/>
      <c r="I42" s="252"/>
      <c r="J42" s="247"/>
      <c r="K42" s="247"/>
      <c r="L42" s="247"/>
      <c r="M42" s="254"/>
      <c r="N42" s="254"/>
      <c r="O42" s="254"/>
      <c r="P42" s="254"/>
      <c r="Q42" s="254"/>
      <c r="R42" s="255"/>
      <c r="S42" s="255"/>
    </row>
    <row r="43" s="11" customFormat="1" spans="1:19">
      <c r="A43" s="250"/>
      <c r="C43" s="247"/>
      <c r="D43" s="3"/>
      <c r="E43" s="247"/>
      <c r="F43" s="251"/>
      <c r="G43" s="252"/>
      <c r="H43" s="253"/>
      <c r="I43" s="252"/>
      <c r="J43" s="247"/>
      <c r="K43" s="247"/>
      <c r="L43" s="247"/>
      <c r="M43" s="254"/>
      <c r="N43" s="254"/>
      <c r="O43" s="254"/>
      <c r="P43" s="254"/>
      <c r="Q43" s="254"/>
      <c r="R43" s="255"/>
      <c r="S43" s="255"/>
    </row>
    <row r="44" s="11" customFormat="1" spans="1:19">
      <c r="A44" s="250"/>
      <c r="C44" s="247"/>
      <c r="D44" s="3"/>
      <c r="E44" s="247"/>
      <c r="F44" s="251"/>
      <c r="G44" s="252"/>
      <c r="H44" s="253"/>
      <c r="I44" s="252"/>
      <c r="J44" s="247"/>
      <c r="K44" s="247"/>
      <c r="L44" s="247"/>
      <c r="M44" s="254"/>
      <c r="N44" s="254"/>
      <c r="O44" s="254"/>
      <c r="P44" s="254"/>
      <c r="Q44" s="254"/>
      <c r="R44" s="255"/>
      <c r="S44" s="255"/>
    </row>
    <row r="45" s="11" customFormat="1" spans="1:19">
      <c r="A45" s="250"/>
      <c r="C45" s="247"/>
      <c r="D45" s="3"/>
      <c r="E45" s="247"/>
      <c r="F45" s="251"/>
      <c r="G45" s="252"/>
      <c r="H45" s="253"/>
      <c r="I45" s="252"/>
      <c r="J45" s="247"/>
      <c r="K45" s="247"/>
      <c r="L45" s="247"/>
      <c r="M45" s="254"/>
      <c r="N45" s="254"/>
      <c r="O45" s="254"/>
      <c r="P45" s="254"/>
      <c r="Q45" s="254"/>
      <c r="R45" s="255"/>
      <c r="S45" s="255"/>
    </row>
    <row r="46" s="11" customFormat="1" spans="1:19">
      <c r="A46" s="250"/>
      <c r="C46" s="247"/>
      <c r="D46" s="3"/>
      <c r="E46" s="247"/>
      <c r="F46" s="251"/>
      <c r="G46" s="252"/>
      <c r="H46" s="253"/>
      <c r="I46" s="252"/>
      <c r="J46" s="247"/>
      <c r="K46" s="247"/>
      <c r="L46" s="247"/>
      <c r="M46" s="254"/>
      <c r="N46" s="254"/>
      <c r="O46" s="254"/>
      <c r="P46" s="254"/>
      <c r="Q46" s="254"/>
      <c r="R46" s="255"/>
      <c r="S46" s="255"/>
    </row>
    <row r="47" s="11" customFormat="1" spans="1:19">
      <c r="A47" s="250"/>
      <c r="C47" s="247"/>
      <c r="D47" s="3"/>
      <c r="E47" s="247"/>
      <c r="F47" s="251"/>
      <c r="G47" s="252"/>
      <c r="H47" s="253"/>
      <c r="I47" s="252"/>
      <c r="J47" s="247"/>
      <c r="K47" s="247"/>
      <c r="L47" s="247"/>
      <c r="M47" s="254"/>
      <c r="N47" s="254"/>
      <c r="O47" s="254"/>
      <c r="P47" s="254"/>
      <c r="Q47" s="254"/>
      <c r="R47" s="255"/>
      <c r="S47" s="255"/>
    </row>
    <row r="48" s="11" customFormat="1" spans="1:19">
      <c r="A48" s="250"/>
      <c r="C48" s="247"/>
      <c r="D48" s="3"/>
      <c r="E48" s="247"/>
      <c r="F48" s="251"/>
      <c r="G48" s="252"/>
      <c r="H48" s="253"/>
      <c r="I48" s="252"/>
      <c r="J48" s="247"/>
      <c r="K48" s="247"/>
      <c r="L48" s="247"/>
      <c r="M48" s="254"/>
      <c r="N48" s="254"/>
      <c r="O48" s="254"/>
      <c r="P48" s="254"/>
      <c r="Q48" s="254"/>
      <c r="R48" s="255"/>
      <c r="S48" s="255"/>
    </row>
    <row r="49" s="11" customFormat="1" spans="1:19">
      <c r="A49" s="250"/>
      <c r="C49" s="247"/>
      <c r="D49" s="3"/>
      <c r="E49" s="247"/>
      <c r="F49" s="251"/>
      <c r="G49" s="252"/>
      <c r="H49" s="253"/>
      <c r="I49" s="252"/>
      <c r="J49" s="247"/>
      <c r="K49" s="247"/>
      <c r="L49" s="247"/>
      <c r="M49" s="254"/>
      <c r="N49" s="254"/>
      <c r="O49" s="254"/>
      <c r="P49" s="254"/>
      <c r="Q49" s="254"/>
      <c r="R49" s="255"/>
      <c r="S49" s="255"/>
    </row>
    <row r="50" s="11" customFormat="1" spans="1:19">
      <c r="A50" s="250"/>
      <c r="C50" s="247"/>
      <c r="D50" s="3"/>
      <c r="E50" s="247"/>
      <c r="F50" s="251"/>
      <c r="G50" s="252"/>
      <c r="H50" s="253"/>
      <c r="I50" s="252"/>
      <c r="J50" s="247"/>
      <c r="K50" s="247"/>
      <c r="L50" s="247"/>
      <c r="M50" s="254"/>
      <c r="N50" s="254"/>
      <c r="O50" s="254"/>
      <c r="P50" s="254"/>
      <c r="Q50" s="254"/>
      <c r="R50" s="255"/>
      <c r="S50" s="255"/>
    </row>
    <row r="51" s="11" customFormat="1" spans="1:19">
      <c r="A51" s="250"/>
      <c r="C51" s="247"/>
      <c r="D51" s="3"/>
      <c r="E51" s="247"/>
      <c r="F51" s="251"/>
      <c r="G51" s="252"/>
      <c r="H51" s="253"/>
      <c r="I51" s="252"/>
      <c r="J51" s="247"/>
      <c r="K51" s="247"/>
      <c r="L51" s="247"/>
      <c r="M51" s="254"/>
      <c r="N51" s="254"/>
      <c r="O51" s="254"/>
      <c r="P51" s="254"/>
      <c r="Q51" s="254"/>
      <c r="R51" s="255"/>
      <c r="S51" s="255"/>
    </row>
    <row r="52" s="11" customFormat="1" spans="1:19">
      <c r="A52" s="250"/>
      <c r="C52" s="247"/>
      <c r="D52" s="3"/>
      <c r="E52" s="247"/>
      <c r="F52" s="251"/>
      <c r="G52" s="252"/>
      <c r="H52" s="253"/>
      <c r="I52" s="252"/>
      <c r="J52" s="247"/>
      <c r="K52" s="247"/>
      <c r="L52" s="247"/>
      <c r="M52" s="254"/>
      <c r="N52" s="254"/>
      <c r="O52" s="254"/>
      <c r="P52" s="254"/>
      <c r="Q52" s="254"/>
      <c r="R52" s="255"/>
      <c r="S52" s="255"/>
    </row>
    <row r="53" s="11" customFormat="1" spans="1:19">
      <c r="A53" s="250"/>
      <c r="C53" s="247"/>
      <c r="D53" s="3"/>
      <c r="E53" s="247"/>
      <c r="F53" s="251"/>
      <c r="G53" s="252"/>
      <c r="H53" s="253"/>
      <c r="I53" s="252"/>
      <c r="J53" s="247"/>
      <c r="K53" s="247"/>
      <c r="L53" s="247"/>
      <c r="M53" s="254"/>
      <c r="N53" s="254"/>
      <c r="O53" s="254"/>
      <c r="P53" s="254"/>
      <c r="Q53" s="254"/>
      <c r="R53" s="255"/>
      <c r="S53" s="255"/>
    </row>
    <row r="54" s="11" customFormat="1" spans="1:19">
      <c r="A54" s="250"/>
      <c r="C54" s="247"/>
      <c r="D54" s="3"/>
      <c r="E54" s="247"/>
      <c r="F54" s="251"/>
      <c r="G54" s="252"/>
      <c r="H54" s="253"/>
      <c r="I54" s="252"/>
      <c r="J54" s="247"/>
      <c r="K54" s="247"/>
      <c r="L54" s="247"/>
      <c r="M54" s="254"/>
      <c r="N54" s="254"/>
      <c r="O54" s="254"/>
      <c r="P54" s="254"/>
      <c r="Q54" s="254"/>
      <c r="R54" s="255"/>
      <c r="S54" s="255"/>
    </row>
    <row r="55" s="11" customFormat="1" spans="1:19">
      <c r="A55" s="250"/>
      <c r="C55" s="247"/>
      <c r="D55" s="3"/>
      <c r="E55" s="247"/>
      <c r="F55" s="251"/>
      <c r="G55" s="252"/>
      <c r="H55" s="253"/>
      <c r="I55" s="252"/>
      <c r="J55" s="247"/>
      <c r="K55" s="247"/>
      <c r="L55" s="247"/>
      <c r="M55" s="254"/>
      <c r="N55" s="254"/>
      <c r="O55" s="254"/>
      <c r="P55" s="254"/>
      <c r="Q55" s="254"/>
      <c r="R55" s="255"/>
      <c r="S55" s="255"/>
    </row>
    <row r="56" s="11" customFormat="1" spans="1:19">
      <c r="A56" s="250"/>
      <c r="C56" s="247"/>
      <c r="D56" s="3"/>
      <c r="E56" s="247"/>
      <c r="F56" s="251"/>
      <c r="G56" s="252"/>
      <c r="H56" s="253"/>
      <c r="I56" s="252"/>
      <c r="J56" s="247"/>
      <c r="K56" s="247"/>
      <c r="L56" s="247"/>
      <c r="M56" s="254"/>
      <c r="N56" s="254"/>
      <c r="O56" s="254"/>
      <c r="P56" s="254"/>
      <c r="Q56" s="254"/>
      <c r="R56" s="255"/>
      <c r="S56" s="255"/>
    </row>
    <row r="57" s="11" customFormat="1" spans="1:19">
      <c r="A57" s="250"/>
      <c r="C57" s="247"/>
      <c r="D57" s="3"/>
      <c r="E57" s="247"/>
      <c r="F57" s="251"/>
      <c r="G57" s="252"/>
      <c r="H57" s="253"/>
      <c r="I57" s="252"/>
      <c r="J57" s="247"/>
      <c r="K57" s="247"/>
      <c r="L57" s="247"/>
      <c r="M57" s="254"/>
      <c r="N57" s="254"/>
      <c r="O57" s="254"/>
      <c r="P57" s="254"/>
      <c r="Q57" s="254"/>
      <c r="R57" s="255"/>
      <c r="S57" s="255"/>
    </row>
    <row r="58" s="11" customFormat="1" spans="1:19">
      <c r="A58" s="250"/>
      <c r="C58" s="247"/>
      <c r="D58" s="3"/>
      <c r="E58" s="247"/>
      <c r="F58" s="251"/>
      <c r="G58" s="252"/>
      <c r="H58" s="253"/>
      <c r="I58" s="252"/>
      <c r="J58" s="247"/>
      <c r="K58" s="247"/>
      <c r="L58" s="247"/>
      <c r="M58" s="254"/>
      <c r="N58" s="254"/>
      <c r="O58" s="254"/>
      <c r="P58" s="254"/>
      <c r="Q58" s="254"/>
      <c r="R58" s="255"/>
      <c r="S58" s="255"/>
    </row>
    <row r="59" s="11" customFormat="1" spans="1:19">
      <c r="A59" s="250"/>
      <c r="C59" s="247"/>
      <c r="D59" s="3"/>
      <c r="E59" s="247"/>
      <c r="F59" s="251"/>
      <c r="G59" s="252"/>
      <c r="H59" s="253"/>
      <c r="I59" s="252"/>
      <c r="J59" s="247"/>
      <c r="K59" s="247"/>
      <c r="L59" s="247"/>
      <c r="M59" s="254"/>
      <c r="N59" s="254"/>
      <c r="O59" s="254"/>
      <c r="P59" s="254"/>
      <c r="Q59" s="254"/>
      <c r="R59" s="255"/>
      <c r="S59" s="255"/>
    </row>
    <row r="60" s="11" customFormat="1" spans="1:19">
      <c r="A60" s="250"/>
      <c r="C60" s="247"/>
      <c r="D60" s="3"/>
      <c r="E60" s="247"/>
      <c r="F60" s="251"/>
      <c r="G60" s="252"/>
      <c r="H60" s="253"/>
      <c r="I60" s="252"/>
      <c r="J60" s="247"/>
      <c r="K60" s="247"/>
      <c r="L60" s="247"/>
      <c r="M60" s="254"/>
      <c r="N60" s="254"/>
      <c r="O60" s="254"/>
      <c r="P60" s="254"/>
      <c r="Q60" s="254"/>
      <c r="R60" s="255"/>
      <c r="S60" s="255"/>
    </row>
    <row r="61" s="11" customFormat="1" spans="1:19">
      <c r="A61" s="250"/>
      <c r="C61" s="247"/>
      <c r="D61" s="3"/>
      <c r="E61" s="247"/>
      <c r="F61" s="251"/>
      <c r="G61" s="252"/>
      <c r="H61" s="253"/>
      <c r="I61" s="252"/>
      <c r="J61" s="247"/>
      <c r="K61" s="247"/>
      <c r="L61" s="247"/>
      <c r="M61" s="254"/>
      <c r="N61" s="254"/>
      <c r="O61" s="254"/>
      <c r="P61" s="254"/>
      <c r="Q61" s="254"/>
      <c r="R61" s="255"/>
      <c r="S61" s="255"/>
    </row>
    <row r="62" s="11" customFormat="1" spans="1:19">
      <c r="A62" s="250"/>
      <c r="C62" s="247"/>
      <c r="D62" s="3"/>
      <c r="E62" s="247"/>
      <c r="F62" s="251"/>
      <c r="G62" s="252"/>
      <c r="H62" s="253"/>
      <c r="I62" s="252"/>
      <c r="J62" s="247"/>
      <c r="K62" s="247"/>
      <c r="L62" s="247"/>
      <c r="M62" s="254"/>
      <c r="N62" s="254"/>
      <c r="O62" s="254"/>
      <c r="P62" s="254"/>
      <c r="Q62" s="254"/>
      <c r="R62" s="255"/>
      <c r="S62" s="255"/>
    </row>
    <row r="63" s="11" customFormat="1" spans="1:19">
      <c r="A63" s="250"/>
      <c r="C63" s="247"/>
      <c r="D63" s="3"/>
      <c r="E63" s="247"/>
      <c r="F63" s="251"/>
      <c r="G63" s="252"/>
      <c r="H63" s="253"/>
      <c r="I63" s="252"/>
      <c r="J63" s="247"/>
      <c r="K63" s="247"/>
      <c r="L63" s="247"/>
      <c r="M63" s="254"/>
      <c r="N63" s="254"/>
      <c r="O63" s="254"/>
      <c r="P63" s="254"/>
      <c r="Q63" s="254"/>
      <c r="R63" s="255"/>
      <c r="S63" s="255"/>
    </row>
    <row r="64" s="11" customFormat="1" spans="1:19">
      <c r="A64" s="250"/>
      <c r="C64" s="247"/>
      <c r="D64" s="3"/>
      <c r="E64" s="247"/>
      <c r="F64" s="251"/>
      <c r="G64" s="252"/>
      <c r="H64" s="253"/>
      <c r="I64" s="252"/>
      <c r="J64" s="247"/>
      <c r="K64" s="247"/>
      <c r="L64" s="247"/>
      <c r="M64" s="254"/>
      <c r="N64" s="254"/>
      <c r="O64" s="254"/>
      <c r="P64" s="254"/>
      <c r="Q64" s="254"/>
      <c r="R64" s="255"/>
      <c r="S64" s="255"/>
    </row>
    <row r="65" s="11" customFormat="1" spans="1:19">
      <c r="A65" s="250"/>
      <c r="C65" s="247"/>
      <c r="D65" s="3"/>
      <c r="E65" s="247"/>
      <c r="F65" s="251"/>
      <c r="G65" s="252"/>
      <c r="H65" s="253"/>
      <c r="I65" s="252"/>
      <c r="J65" s="247"/>
      <c r="K65" s="247"/>
      <c r="L65" s="247"/>
      <c r="M65" s="254"/>
      <c r="N65" s="254"/>
      <c r="O65" s="254"/>
      <c r="P65" s="254"/>
      <c r="Q65" s="254"/>
      <c r="R65" s="255"/>
      <c r="S65" s="255"/>
    </row>
    <row r="66" s="11" customFormat="1" spans="1:19">
      <c r="A66" s="250"/>
      <c r="C66" s="247"/>
      <c r="D66" s="3"/>
      <c r="E66" s="247"/>
      <c r="F66" s="251"/>
      <c r="G66" s="252"/>
      <c r="H66" s="253"/>
      <c r="I66" s="252"/>
      <c r="J66" s="247"/>
      <c r="K66" s="247"/>
      <c r="L66" s="247"/>
      <c r="M66" s="254"/>
      <c r="N66" s="254"/>
      <c r="O66" s="254"/>
      <c r="P66" s="254"/>
      <c r="Q66" s="254"/>
      <c r="R66" s="255"/>
      <c r="S66" s="255"/>
    </row>
    <row r="67" s="11" customFormat="1" spans="1:19">
      <c r="A67" s="250"/>
      <c r="C67" s="247"/>
      <c r="D67" s="3"/>
      <c r="E67" s="247"/>
      <c r="F67" s="251"/>
      <c r="G67" s="252"/>
      <c r="H67" s="253"/>
      <c r="I67" s="252"/>
      <c r="J67" s="247"/>
      <c r="K67" s="247"/>
      <c r="L67" s="247"/>
      <c r="M67" s="254"/>
      <c r="N67" s="254"/>
      <c r="O67" s="254"/>
      <c r="P67" s="254"/>
      <c r="Q67" s="254"/>
      <c r="R67" s="255"/>
      <c r="S67" s="255"/>
    </row>
    <row r="68" s="11" customFormat="1" spans="1:19">
      <c r="A68" s="250"/>
      <c r="C68" s="247"/>
      <c r="D68" s="3"/>
      <c r="E68" s="247"/>
      <c r="F68" s="251"/>
      <c r="G68" s="252"/>
      <c r="H68" s="253"/>
      <c r="I68" s="252"/>
      <c r="J68" s="247"/>
      <c r="K68" s="247"/>
      <c r="L68" s="247"/>
      <c r="M68" s="254"/>
      <c r="N68" s="254"/>
      <c r="O68" s="254"/>
      <c r="P68" s="254"/>
      <c r="Q68" s="254"/>
      <c r="R68" s="255"/>
      <c r="S68" s="255"/>
    </row>
    <row r="69" s="11" customFormat="1" spans="1:19">
      <c r="A69" s="250"/>
      <c r="C69" s="247"/>
      <c r="D69" s="3"/>
      <c r="E69" s="247"/>
      <c r="F69" s="251"/>
      <c r="G69" s="252"/>
      <c r="H69" s="253"/>
      <c r="I69" s="252"/>
      <c r="J69" s="247"/>
      <c r="K69" s="247"/>
      <c r="L69" s="247"/>
      <c r="M69" s="254"/>
      <c r="N69" s="254"/>
      <c r="O69" s="254"/>
      <c r="P69" s="254"/>
      <c r="Q69" s="254"/>
      <c r="R69" s="255"/>
      <c r="S69" s="255"/>
    </row>
    <row r="70" s="11" customFormat="1" spans="1:19">
      <c r="A70" s="250"/>
      <c r="C70" s="247"/>
      <c r="D70" s="3"/>
      <c r="E70" s="247"/>
      <c r="F70" s="251"/>
      <c r="G70" s="252"/>
      <c r="H70" s="253"/>
      <c r="I70" s="252"/>
      <c r="J70" s="247"/>
      <c r="K70" s="247"/>
      <c r="L70" s="247"/>
      <c r="M70" s="254"/>
      <c r="N70" s="254"/>
      <c r="O70" s="254"/>
      <c r="P70" s="254"/>
      <c r="Q70" s="254"/>
      <c r="R70" s="255"/>
      <c r="S70" s="255"/>
    </row>
    <row r="71" s="11" customFormat="1" spans="1:19">
      <c r="A71" s="250"/>
      <c r="C71" s="247"/>
      <c r="D71" s="3"/>
      <c r="E71" s="247"/>
      <c r="F71" s="251"/>
      <c r="G71" s="252"/>
      <c r="H71" s="253"/>
      <c r="I71" s="252"/>
      <c r="J71" s="247"/>
      <c r="K71" s="247"/>
      <c r="L71" s="247"/>
      <c r="M71" s="254"/>
      <c r="N71" s="254"/>
      <c r="O71" s="254"/>
      <c r="P71" s="254"/>
      <c r="Q71" s="254"/>
      <c r="R71" s="255"/>
      <c r="S71" s="255"/>
    </row>
    <row r="72" s="11" customFormat="1" spans="1:19">
      <c r="A72" s="250"/>
      <c r="C72" s="247"/>
      <c r="D72" s="3"/>
      <c r="E72" s="247"/>
      <c r="F72" s="251"/>
      <c r="G72" s="252"/>
      <c r="H72" s="253"/>
      <c r="I72" s="252"/>
      <c r="J72" s="247"/>
      <c r="K72" s="247"/>
      <c r="L72" s="247"/>
      <c r="M72" s="254"/>
      <c r="N72" s="254"/>
      <c r="O72" s="254"/>
      <c r="P72" s="254"/>
      <c r="Q72" s="254"/>
      <c r="R72" s="255"/>
      <c r="S72" s="255"/>
    </row>
    <row r="73" s="11" customFormat="1" spans="1:19">
      <c r="A73" s="250"/>
      <c r="C73" s="247"/>
      <c r="D73" s="3"/>
      <c r="E73" s="247"/>
      <c r="F73" s="251"/>
      <c r="G73" s="252"/>
      <c r="H73" s="253"/>
      <c r="I73" s="252"/>
      <c r="J73" s="247"/>
      <c r="K73" s="247"/>
      <c r="L73" s="247"/>
      <c r="M73" s="254"/>
      <c r="N73" s="254"/>
      <c r="O73" s="254"/>
      <c r="P73" s="254"/>
      <c r="Q73" s="254"/>
      <c r="R73" s="255"/>
      <c r="S73" s="255"/>
    </row>
    <row r="74" s="11" customFormat="1" spans="1:19">
      <c r="A74" s="250"/>
      <c r="C74" s="247"/>
      <c r="D74" s="3"/>
      <c r="E74" s="247"/>
      <c r="F74" s="251"/>
      <c r="G74" s="252"/>
      <c r="H74" s="253"/>
      <c r="I74" s="252"/>
      <c r="J74" s="247"/>
      <c r="K74" s="247"/>
      <c r="L74" s="247"/>
      <c r="M74" s="254"/>
      <c r="N74" s="254"/>
      <c r="O74" s="254"/>
      <c r="P74" s="254"/>
      <c r="Q74" s="254"/>
      <c r="R74" s="255"/>
      <c r="S74" s="255"/>
    </row>
    <row r="75" s="11" customFormat="1" spans="1:19">
      <c r="A75" s="250"/>
      <c r="C75" s="247"/>
      <c r="D75" s="3"/>
      <c r="E75" s="247"/>
      <c r="F75" s="251"/>
      <c r="G75" s="252"/>
      <c r="H75" s="253"/>
      <c r="I75" s="252"/>
      <c r="J75" s="247"/>
      <c r="K75" s="247"/>
      <c r="L75" s="247"/>
      <c r="M75" s="254"/>
      <c r="N75" s="254"/>
      <c r="O75" s="254"/>
      <c r="P75" s="254"/>
      <c r="Q75" s="254"/>
      <c r="R75" s="255"/>
      <c r="S75" s="255"/>
    </row>
    <row r="76" s="11" customFormat="1" spans="1:19">
      <c r="A76" s="250"/>
      <c r="C76" s="247"/>
      <c r="D76" s="3"/>
      <c r="E76" s="247"/>
      <c r="F76" s="251"/>
      <c r="G76" s="252"/>
      <c r="H76" s="253"/>
      <c r="I76" s="252"/>
      <c r="J76" s="247"/>
      <c r="K76" s="247"/>
      <c r="L76" s="247"/>
      <c r="M76" s="254"/>
      <c r="N76" s="254"/>
      <c r="O76" s="254"/>
      <c r="P76" s="254"/>
      <c r="Q76" s="254"/>
      <c r="R76" s="255"/>
      <c r="S76" s="255"/>
    </row>
    <row r="77" s="11" customFormat="1" spans="1:19">
      <c r="A77" s="250"/>
      <c r="C77" s="247"/>
      <c r="D77" s="3"/>
      <c r="E77" s="247"/>
      <c r="F77" s="251"/>
      <c r="G77" s="252"/>
      <c r="H77" s="253"/>
      <c r="I77" s="252"/>
      <c r="J77" s="247"/>
      <c r="K77" s="247"/>
      <c r="L77" s="247"/>
      <c r="M77" s="254"/>
      <c r="N77" s="254"/>
      <c r="O77" s="254"/>
      <c r="P77" s="254"/>
      <c r="Q77" s="254"/>
      <c r="R77" s="255"/>
      <c r="S77" s="255"/>
    </row>
    <row r="78" s="11" customFormat="1" spans="1:19">
      <c r="A78" s="250"/>
      <c r="C78" s="247"/>
      <c r="D78" s="3"/>
      <c r="E78" s="247"/>
      <c r="F78" s="251"/>
      <c r="G78" s="252"/>
      <c r="H78" s="253"/>
      <c r="I78" s="252"/>
      <c r="J78" s="247"/>
      <c r="K78" s="247"/>
      <c r="L78" s="247"/>
      <c r="M78" s="254"/>
      <c r="N78" s="254"/>
      <c r="O78" s="254"/>
      <c r="P78" s="254"/>
      <c r="Q78" s="254"/>
      <c r="R78" s="255"/>
      <c r="S78" s="255"/>
    </row>
    <row r="79" s="11" customFormat="1" spans="1:19">
      <c r="A79" s="250"/>
      <c r="C79" s="247"/>
      <c r="D79" s="3"/>
      <c r="E79" s="247"/>
      <c r="F79" s="251"/>
      <c r="G79" s="252"/>
      <c r="H79" s="253"/>
      <c r="I79" s="252"/>
      <c r="J79" s="247"/>
      <c r="K79" s="247"/>
      <c r="L79" s="247"/>
      <c r="M79" s="254"/>
      <c r="N79" s="254"/>
      <c r="O79" s="254"/>
      <c r="P79" s="254"/>
      <c r="Q79" s="254"/>
      <c r="R79" s="255"/>
      <c r="S79" s="255"/>
    </row>
    <row r="80" s="11" customFormat="1" spans="1:19">
      <c r="A80" s="250"/>
      <c r="C80" s="247"/>
      <c r="D80" s="3"/>
      <c r="E80" s="247"/>
      <c r="F80" s="251"/>
      <c r="G80" s="252"/>
      <c r="H80" s="253"/>
      <c r="I80" s="252"/>
      <c r="J80" s="247"/>
      <c r="K80" s="247"/>
      <c r="L80" s="247"/>
      <c r="M80" s="254"/>
      <c r="N80" s="254"/>
      <c r="O80" s="254"/>
      <c r="P80" s="254"/>
      <c r="Q80" s="254"/>
      <c r="R80" s="255"/>
      <c r="S80" s="255"/>
    </row>
    <row r="81" s="11" customFormat="1" spans="1:19">
      <c r="A81" s="250"/>
      <c r="C81" s="247"/>
      <c r="D81" s="3"/>
      <c r="E81" s="247"/>
      <c r="F81" s="251"/>
      <c r="G81" s="252"/>
      <c r="H81" s="253"/>
      <c r="I81" s="252"/>
      <c r="J81" s="247"/>
      <c r="K81" s="247"/>
      <c r="L81" s="247"/>
      <c r="M81" s="254"/>
      <c r="N81" s="254"/>
      <c r="O81" s="254"/>
      <c r="P81" s="254"/>
      <c r="Q81" s="254"/>
      <c r="R81" s="255"/>
      <c r="S81" s="255"/>
    </row>
    <row r="82" s="11" customFormat="1" spans="1:19">
      <c r="A82" s="250"/>
      <c r="C82" s="247"/>
      <c r="D82" s="3"/>
      <c r="E82" s="247"/>
      <c r="F82" s="251"/>
      <c r="G82" s="252"/>
      <c r="H82" s="253"/>
      <c r="I82" s="252"/>
      <c r="J82" s="247"/>
      <c r="K82" s="247"/>
      <c r="L82" s="247"/>
      <c r="M82" s="254"/>
      <c r="N82" s="254"/>
      <c r="O82" s="254"/>
      <c r="P82" s="254"/>
      <c r="Q82" s="254"/>
      <c r="R82" s="255"/>
      <c r="S82" s="255"/>
    </row>
    <row r="83" s="11" customFormat="1" spans="1:19">
      <c r="A83" s="250"/>
      <c r="C83" s="247"/>
      <c r="D83" s="3"/>
      <c r="E83" s="247"/>
      <c r="F83" s="251"/>
      <c r="G83" s="252"/>
      <c r="H83" s="253"/>
      <c r="I83" s="252"/>
      <c r="J83" s="247"/>
      <c r="K83" s="247"/>
      <c r="L83" s="247"/>
      <c r="M83" s="254"/>
      <c r="N83" s="254"/>
      <c r="O83" s="254"/>
      <c r="P83" s="254"/>
      <c r="Q83" s="254"/>
      <c r="R83" s="255"/>
      <c r="S83" s="255"/>
    </row>
    <row r="84" s="11" customFormat="1" spans="1:19">
      <c r="A84" s="250"/>
      <c r="C84" s="247"/>
      <c r="D84" s="3"/>
      <c r="E84" s="247"/>
      <c r="F84" s="251"/>
      <c r="G84" s="252"/>
      <c r="H84" s="253"/>
      <c r="I84" s="252"/>
      <c r="J84" s="247"/>
      <c r="K84" s="247"/>
      <c r="L84" s="247"/>
      <c r="M84" s="254"/>
      <c r="N84" s="254"/>
      <c r="O84" s="254"/>
      <c r="P84" s="254"/>
      <c r="Q84" s="254"/>
      <c r="R84" s="255"/>
      <c r="S84" s="255"/>
    </row>
    <row r="85" s="11" customFormat="1" spans="1:19">
      <c r="A85" s="250"/>
      <c r="C85" s="247"/>
      <c r="D85" s="3"/>
      <c r="E85" s="247"/>
      <c r="F85" s="251"/>
      <c r="G85" s="252"/>
      <c r="H85" s="253"/>
      <c r="I85" s="252"/>
      <c r="J85" s="247"/>
      <c r="K85" s="247"/>
      <c r="L85" s="247"/>
      <c r="M85" s="254"/>
      <c r="N85" s="254"/>
      <c r="O85" s="254"/>
      <c r="P85" s="254"/>
      <c r="Q85" s="254"/>
      <c r="R85" s="255"/>
      <c r="S85" s="255"/>
    </row>
    <row r="86" s="11" customFormat="1" spans="1:19">
      <c r="A86" s="250"/>
      <c r="C86" s="247"/>
      <c r="D86" s="3"/>
      <c r="E86" s="247"/>
      <c r="F86" s="251"/>
      <c r="G86" s="252"/>
      <c r="H86" s="253"/>
      <c r="I86" s="252"/>
      <c r="J86" s="247"/>
      <c r="K86" s="247"/>
      <c r="L86" s="247"/>
      <c r="M86" s="254"/>
      <c r="N86" s="254"/>
      <c r="O86" s="254"/>
      <c r="P86" s="254"/>
      <c r="Q86" s="254"/>
      <c r="R86" s="255"/>
      <c r="S86" s="255"/>
    </row>
    <row r="87" s="11" customFormat="1" spans="1:19">
      <c r="A87" s="250"/>
      <c r="C87" s="247"/>
      <c r="D87" s="3"/>
      <c r="E87" s="247"/>
      <c r="F87" s="251"/>
      <c r="G87" s="252"/>
      <c r="H87" s="253"/>
      <c r="I87" s="252"/>
      <c r="J87" s="247"/>
      <c r="K87" s="247"/>
      <c r="L87" s="247"/>
      <c r="M87" s="254"/>
      <c r="N87" s="254"/>
      <c r="O87" s="254"/>
      <c r="P87" s="254"/>
      <c r="Q87" s="254"/>
      <c r="R87" s="255"/>
      <c r="S87" s="255"/>
    </row>
    <row r="88" s="11" customFormat="1" spans="1:19">
      <c r="A88" s="250"/>
      <c r="C88" s="247"/>
      <c r="D88" s="3"/>
      <c r="E88" s="247"/>
      <c r="F88" s="251"/>
      <c r="G88" s="252"/>
      <c r="H88" s="253"/>
      <c r="I88" s="252"/>
      <c r="J88" s="247"/>
      <c r="K88" s="247"/>
      <c r="L88" s="247"/>
      <c r="M88" s="254"/>
      <c r="N88" s="254"/>
      <c r="O88" s="254"/>
      <c r="P88" s="254"/>
      <c r="Q88" s="254"/>
      <c r="R88" s="255"/>
      <c r="S88" s="255"/>
    </row>
    <row r="89" s="11" customFormat="1" spans="1:19">
      <c r="A89" s="250"/>
      <c r="C89" s="247"/>
      <c r="D89" s="3"/>
      <c r="E89" s="247"/>
      <c r="F89" s="251"/>
      <c r="G89" s="252"/>
      <c r="H89" s="253"/>
      <c r="I89" s="252"/>
      <c r="J89" s="247"/>
      <c r="K89" s="247"/>
      <c r="L89" s="247"/>
      <c r="M89" s="254"/>
      <c r="N89" s="254"/>
      <c r="O89" s="254"/>
      <c r="P89" s="254"/>
      <c r="Q89" s="254"/>
      <c r="R89" s="255"/>
      <c r="S89" s="255"/>
    </row>
    <row r="90" s="11" customFormat="1" spans="1:19">
      <c r="A90" s="250"/>
      <c r="C90" s="247"/>
      <c r="D90" s="3"/>
      <c r="E90" s="247"/>
      <c r="F90" s="251"/>
      <c r="G90" s="252"/>
      <c r="H90" s="253"/>
      <c r="I90" s="252"/>
      <c r="J90" s="247"/>
      <c r="K90" s="247"/>
      <c r="L90" s="247"/>
      <c r="M90" s="254"/>
      <c r="N90" s="254"/>
      <c r="O90" s="254"/>
      <c r="P90" s="254"/>
      <c r="Q90" s="254"/>
      <c r="R90" s="255"/>
      <c r="S90" s="255"/>
    </row>
    <row r="91" s="11" customFormat="1" spans="1:19">
      <c r="A91" s="250"/>
      <c r="C91" s="247"/>
      <c r="D91" s="3"/>
      <c r="E91" s="247"/>
      <c r="F91" s="251"/>
      <c r="G91" s="252"/>
      <c r="H91" s="253"/>
      <c r="I91" s="252"/>
      <c r="J91" s="247"/>
      <c r="K91" s="247"/>
      <c r="L91" s="247"/>
      <c r="M91" s="254"/>
      <c r="N91" s="254"/>
      <c r="O91" s="254"/>
      <c r="P91" s="254"/>
      <c r="Q91" s="254"/>
      <c r="R91" s="255"/>
      <c r="S91" s="255"/>
    </row>
    <row r="92" s="11" customFormat="1" spans="1:19">
      <c r="A92" s="250"/>
      <c r="C92" s="247"/>
      <c r="D92" s="3"/>
      <c r="E92" s="247"/>
      <c r="F92" s="251"/>
      <c r="G92" s="252"/>
      <c r="H92" s="253"/>
      <c r="I92" s="252"/>
      <c r="J92" s="247"/>
      <c r="K92" s="247"/>
      <c r="L92" s="247"/>
      <c r="M92" s="254"/>
      <c r="N92" s="254"/>
      <c r="O92" s="254"/>
      <c r="P92" s="254"/>
      <c r="Q92" s="254"/>
      <c r="R92" s="255"/>
      <c r="S92" s="255"/>
    </row>
    <row r="93" s="11" customFormat="1" spans="1:19">
      <c r="A93" s="250"/>
      <c r="C93" s="247"/>
      <c r="D93" s="3"/>
      <c r="E93" s="247"/>
      <c r="F93" s="251"/>
      <c r="G93" s="252"/>
      <c r="H93" s="253"/>
      <c r="I93" s="252"/>
      <c r="J93" s="247"/>
      <c r="K93" s="247"/>
      <c r="L93" s="247"/>
      <c r="M93" s="254"/>
      <c r="N93" s="254"/>
      <c r="O93" s="254"/>
      <c r="P93" s="254"/>
      <c r="Q93" s="254"/>
      <c r="R93" s="255"/>
      <c r="S93" s="255"/>
    </row>
    <row r="94" s="11" customFormat="1" spans="1:19">
      <c r="A94" s="250"/>
      <c r="C94" s="247"/>
      <c r="D94" s="3"/>
      <c r="E94" s="247"/>
      <c r="F94" s="251"/>
      <c r="G94" s="252"/>
      <c r="H94" s="253"/>
      <c r="I94" s="252"/>
      <c r="J94" s="247"/>
      <c r="K94" s="247"/>
      <c r="L94" s="247"/>
      <c r="M94" s="254"/>
      <c r="N94" s="254"/>
      <c r="O94" s="254"/>
      <c r="P94" s="254"/>
      <c r="Q94" s="254"/>
      <c r="R94" s="255"/>
      <c r="S94" s="255"/>
    </row>
    <row r="95" s="11" customFormat="1" spans="1:19">
      <c r="A95" s="250"/>
      <c r="C95" s="247"/>
      <c r="D95" s="3"/>
      <c r="E95" s="247"/>
      <c r="F95" s="251"/>
      <c r="G95" s="252"/>
      <c r="H95" s="253"/>
      <c r="I95" s="252"/>
      <c r="J95" s="247"/>
      <c r="K95" s="247"/>
      <c r="L95" s="247"/>
      <c r="M95" s="254"/>
      <c r="N95" s="254"/>
      <c r="O95" s="254"/>
      <c r="P95" s="254"/>
      <c r="Q95" s="254"/>
      <c r="R95" s="255"/>
      <c r="S95" s="255"/>
    </row>
    <row r="96" s="11" customFormat="1" spans="1:19">
      <c r="A96" s="250"/>
      <c r="C96" s="247"/>
      <c r="D96" s="3"/>
      <c r="E96" s="247"/>
      <c r="F96" s="251"/>
      <c r="G96" s="252"/>
      <c r="H96" s="253"/>
      <c r="I96" s="252"/>
      <c r="J96" s="247"/>
      <c r="K96" s="247"/>
      <c r="L96" s="247"/>
      <c r="M96" s="254"/>
      <c r="N96" s="254"/>
      <c r="O96" s="254"/>
      <c r="P96" s="254"/>
      <c r="Q96" s="254"/>
      <c r="R96" s="255"/>
      <c r="S96" s="255"/>
    </row>
    <row r="97" s="11" customFormat="1" spans="1:19">
      <c r="A97" s="250"/>
      <c r="C97" s="247"/>
      <c r="D97" s="3"/>
      <c r="E97" s="247"/>
      <c r="F97" s="251"/>
      <c r="G97" s="252"/>
      <c r="H97" s="253"/>
      <c r="I97" s="252"/>
      <c r="J97" s="247"/>
      <c r="K97" s="247"/>
      <c r="L97" s="247"/>
      <c r="M97" s="254"/>
      <c r="N97" s="254"/>
      <c r="O97" s="254"/>
      <c r="P97" s="254"/>
      <c r="Q97" s="254"/>
      <c r="R97" s="255"/>
      <c r="S97" s="255"/>
    </row>
    <row r="98" s="11" customFormat="1" spans="1:19">
      <c r="A98" s="250"/>
      <c r="C98" s="247"/>
      <c r="D98" s="3"/>
      <c r="E98" s="247"/>
      <c r="F98" s="251"/>
      <c r="G98" s="252"/>
      <c r="H98" s="253"/>
      <c r="I98" s="252"/>
      <c r="J98" s="247"/>
      <c r="K98" s="247"/>
      <c r="L98" s="247"/>
      <c r="M98" s="254"/>
      <c r="N98" s="254"/>
      <c r="O98" s="254"/>
      <c r="P98" s="254"/>
      <c r="Q98" s="254"/>
      <c r="R98" s="255"/>
      <c r="S98" s="255"/>
    </row>
  </sheetData>
  <sheetProtection formatCells="0" insertHyperlinks="0" autoFilter="0"/>
  <autoFilter ref="A1:T98">
    <extLst/>
  </autoFilter>
  <mergeCells count="22">
    <mergeCell ref="A1:B1"/>
    <mergeCell ref="A2:T2"/>
    <mergeCell ref="A4:B4"/>
    <mergeCell ref="H5:Q5"/>
    <mergeCell ref="B11:F11"/>
    <mergeCell ref="B19:F19"/>
    <mergeCell ref="B26:F26"/>
    <mergeCell ref="A5:A9"/>
    <mergeCell ref="B5:B9"/>
    <mergeCell ref="C5:C9"/>
    <mergeCell ref="D5:D9"/>
    <mergeCell ref="E5:E9"/>
    <mergeCell ref="F5:F9"/>
    <mergeCell ref="G5:G9"/>
    <mergeCell ref="H6:H9"/>
    <mergeCell ref="I6:I9"/>
    <mergeCell ref="R5:R9"/>
    <mergeCell ref="S5:S9"/>
    <mergeCell ref="T5:T9"/>
    <mergeCell ref="J6:K8"/>
    <mergeCell ref="L6:N8"/>
    <mergeCell ref="O6:Q8"/>
  </mergeCells>
  <pageMargins left="0.751388888888889" right="0.751388888888889" top="1" bottom="1" header="0.5" footer="0.5"/>
  <pageSetup paperSize="8" scale="67" orientation="landscape" horizontalDpi="600"/>
  <headerFooter/>
  <rowBreaks count="5" manualBreakCount="5">
    <brk id="15" max="16383" man="1"/>
    <brk id="20" max="16383" man="1"/>
    <brk id="25" max="16383" man="1"/>
    <brk id="27" max="16383" man="1"/>
    <brk id="32" max="16383"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0"/>
  <sheetViews>
    <sheetView view="pageBreakPreview" zoomScale="80" zoomScaleNormal="80" topLeftCell="A13" workbookViewId="0">
      <selection activeCell="H15" sqref="H15"/>
    </sheetView>
  </sheetViews>
  <sheetFormatPr defaultColWidth="9" defaultRowHeight="18.75"/>
  <cols>
    <col min="1" max="1" width="5.75" style="12" customWidth="1"/>
    <col min="2" max="2" width="16.2416666666667" style="4" customWidth="1"/>
    <col min="3" max="4" width="10.1416666666667" style="3" customWidth="1"/>
    <col min="5" max="5" width="11.5583333333333" style="3" customWidth="1"/>
    <col min="6" max="6" width="63.75" style="14" customWidth="1"/>
    <col min="7" max="7" width="12.3333333333333" style="15" customWidth="1"/>
    <col min="8" max="8" width="40.3083333333333" style="16" customWidth="1"/>
    <col min="9" max="9" width="45.9333333333333" style="15" customWidth="1"/>
    <col min="10" max="12" width="9.05833333333333" style="3" customWidth="1"/>
    <col min="13" max="17" width="9.05833333333333" style="77" customWidth="1"/>
    <col min="18" max="19" width="9.05833333333333" style="12" customWidth="1"/>
    <col min="20" max="249" width="9" style="4"/>
    <col min="250" max="16384" width="9" style="1"/>
  </cols>
  <sheetData>
    <row r="1" ht="25.5" customHeight="1" spans="1:2">
      <c r="A1" s="10" t="s">
        <v>249</v>
      </c>
      <c r="B1" s="14"/>
    </row>
    <row r="2" ht="55.5" customHeight="1" spans="1:19">
      <c r="A2" s="154" t="s">
        <v>250</v>
      </c>
      <c r="B2" s="154"/>
      <c r="C2" s="154"/>
      <c r="D2" s="154"/>
      <c r="E2" s="154"/>
      <c r="F2" s="154"/>
      <c r="G2" s="154"/>
      <c r="H2" s="155"/>
      <c r="I2" s="154"/>
      <c r="J2" s="154"/>
      <c r="K2" s="154"/>
      <c r="L2" s="154"/>
      <c r="M2" s="154"/>
      <c r="N2" s="154"/>
      <c r="O2" s="154"/>
      <c r="P2" s="154"/>
      <c r="Q2" s="154"/>
      <c r="R2" s="154"/>
      <c r="S2" s="154"/>
    </row>
    <row r="3" s="2" customFormat="1" ht="16" customHeight="1" spans="1:19">
      <c r="A3" s="12"/>
      <c r="B3" s="3"/>
      <c r="C3" s="3"/>
      <c r="D3" s="3"/>
      <c r="E3" s="3"/>
      <c r="F3" s="3"/>
      <c r="G3" s="3"/>
      <c r="H3" s="3"/>
      <c r="I3" s="3"/>
      <c r="J3" s="3"/>
      <c r="K3" s="3"/>
      <c r="L3" s="3"/>
      <c r="M3" s="3"/>
      <c r="N3" s="3"/>
      <c r="O3" s="3"/>
      <c r="P3" s="3"/>
      <c r="Q3" s="3"/>
      <c r="R3" s="12"/>
      <c r="S3" s="12"/>
    </row>
    <row r="4" s="3" customFormat="1" ht="45" customHeight="1" spans="1:19">
      <c r="A4" s="156" t="s">
        <v>6</v>
      </c>
      <c r="B4" s="157" t="s">
        <v>7</v>
      </c>
      <c r="C4" s="157" t="s">
        <v>8</v>
      </c>
      <c r="D4" s="157" t="s">
        <v>9</v>
      </c>
      <c r="E4" s="157" t="s">
        <v>10</v>
      </c>
      <c r="F4" s="158" t="s">
        <v>11</v>
      </c>
      <c r="G4" s="159" t="s">
        <v>12</v>
      </c>
      <c r="H4" s="160" t="s">
        <v>13</v>
      </c>
      <c r="I4" s="195"/>
      <c r="J4" s="195"/>
      <c r="K4" s="195"/>
      <c r="L4" s="195"/>
      <c r="M4" s="195"/>
      <c r="N4" s="195"/>
      <c r="O4" s="195"/>
      <c r="P4" s="195"/>
      <c r="Q4" s="238"/>
      <c r="R4" s="239" t="s">
        <v>14</v>
      </c>
      <c r="S4" s="239" t="s">
        <v>15</v>
      </c>
    </row>
    <row r="5" s="3" customFormat="1" ht="20.1" customHeight="1" spans="1:19">
      <c r="A5" s="156"/>
      <c r="B5" s="157"/>
      <c r="C5" s="157"/>
      <c r="D5" s="157"/>
      <c r="E5" s="157"/>
      <c r="F5" s="158"/>
      <c r="G5" s="161"/>
      <c r="H5" s="162" t="s">
        <v>17</v>
      </c>
      <c r="I5" s="196" t="s">
        <v>18</v>
      </c>
      <c r="J5" s="158" t="s">
        <v>19</v>
      </c>
      <c r="K5" s="158"/>
      <c r="L5" s="197" t="s">
        <v>20</v>
      </c>
      <c r="M5" s="198"/>
      <c r="N5" s="199"/>
      <c r="O5" s="197" t="s">
        <v>21</v>
      </c>
      <c r="P5" s="198"/>
      <c r="Q5" s="199"/>
      <c r="R5" s="240"/>
      <c r="S5" s="240"/>
    </row>
    <row r="6" s="3" customFormat="1" ht="19.5" customHeight="1" spans="1:19">
      <c r="A6" s="156"/>
      <c r="B6" s="157"/>
      <c r="C6" s="157"/>
      <c r="D6" s="157"/>
      <c r="E6" s="157"/>
      <c r="F6" s="158"/>
      <c r="G6" s="161"/>
      <c r="H6" s="162"/>
      <c r="I6" s="196"/>
      <c r="J6" s="158"/>
      <c r="K6" s="158"/>
      <c r="L6" s="200"/>
      <c r="M6" s="201"/>
      <c r="N6" s="202"/>
      <c r="O6" s="200"/>
      <c r="P6" s="201"/>
      <c r="Q6" s="202"/>
      <c r="R6" s="240"/>
      <c r="S6" s="240"/>
    </row>
    <row r="7" s="3" customFormat="1" ht="18" customHeight="1" spans="1:19">
      <c r="A7" s="156"/>
      <c r="B7" s="157"/>
      <c r="C7" s="157"/>
      <c r="D7" s="157"/>
      <c r="E7" s="157"/>
      <c r="F7" s="158"/>
      <c r="G7" s="161"/>
      <c r="H7" s="162"/>
      <c r="I7" s="196"/>
      <c r="J7" s="158"/>
      <c r="K7" s="158"/>
      <c r="L7" s="203"/>
      <c r="M7" s="204"/>
      <c r="N7" s="205"/>
      <c r="O7" s="203"/>
      <c r="P7" s="204"/>
      <c r="Q7" s="205"/>
      <c r="R7" s="240"/>
      <c r="S7" s="240"/>
    </row>
    <row r="8" s="3" customFormat="1" ht="75" customHeight="1" spans="1:19">
      <c r="A8" s="156"/>
      <c r="B8" s="157"/>
      <c r="C8" s="157"/>
      <c r="D8" s="157"/>
      <c r="E8" s="157"/>
      <c r="F8" s="158"/>
      <c r="G8" s="163"/>
      <c r="H8" s="162"/>
      <c r="I8" s="196"/>
      <c r="J8" s="166" t="s">
        <v>22</v>
      </c>
      <c r="K8" s="158" t="s">
        <v>23</v>
      </c>
      <c r="L8" s="158" t="s">
        <v>24</v>
      </c>
      <c r="M8" s="206" t="s">
        <v>25</v>
      </c>
      <c r="N8" s="206" t="s">
        <v>26</v>
      </c>
      <c r="O8" s="206" t="s">
        <v>24</v>
      </c>
      <c r="P8" s="206" t="s">
        <v>27</v>
      </c>
      <c r="Q8" s="206" t="s">
        <v>28</v>
      </c>
      <c r="R8" s="241"/>
      <c r="S8" s="241"/>
    </row>
    <row r="9" s="4" customFormat="1" ht="44" customHeight="1" spans="1:19">
      <c r="A9" s="156" t="s">
        <v>251</v>
      </c>
      <c r="B9" s="156"/>
      <c r="C9" s="156"/>
      <c r="D9" s="156"/>
      <c r="E9" s="156"/>
      <c r="F9" s="156"/>
      <c r="G9" s="163"/>
      <c r="H9" s="164"/>
      <c r="I9" s="196"/>
      <c r="J9" s="158"/>
      <c r="K9" s="158"/>
      <c r="L9" s="158"/>
      <c r="M9" s="206"/>
      <c r="N9" s="206"/>
      <c r="O9" s="206"/>
      <c r="P9" s="206"/>
      <c r="Q9" s="206"/>
      <c r="R9" s="241"/>
      <c r="S9" s="241"/>
    </row>
    <row r="10" s="4" customFormat="1" ht="35" customHeight="1" spans="1:19">
      <c r="A10" s="156"/>
      <c r="B10" s="165" t="s">
        <v>29</v>
      </c>
      <c r="C10" s="165"/>
      <c r="D10" s="165"/>
      <c r="E10" s="165"/>
      <c r="F10" s="165"/>
      <c r="G10" s="163"/>
      <c r="H10" s="164"/>
      <c r="I10" s="196"/>
      <c r="J10" s="158"/>
      <c r="K10" s="158"/>
      <c r="L10" s="158"/>
      <c r="M10" s="206"/>
      <c r="N10" s="206"/>
      <c r="O10" s="206"/>
      <c r="P10" s="206"/>
      <c r="Q10" s="206"/>
      <c r="R10" s="241"/>
      <c r="S10" s="241"/>
    </row>
    <row r="11" s="5" customFormat="1" ht="280" customHeight="1" spans="1:16384">
      <c r="A11" s="166">
        <v>1</v>
      </c>
      <c r="B11" s="166" t="s">
        <v>252</v>
      </c>
      <c r="C11" s="166" t="s">
        <v>31</v>
      </c>
      <c r="D11" s="166" t="s">
        <v>253</v>
      </c>
      <c r="E11" s="166" t="s">
        <v>254</v>
      </c>
      <c r="F11" s="166" t="s">
        <v>255</v>
      </c>
      <c r="G11" s="167">
        <v>2000</v>
      </c>
      <c r="H11" s="166" t="s">
        <v>256</v>
      </c>
      <c r="I11" s="166" t="s">
        <v>257</v>
      </c>
      <c r="J11" s="207">
        <v>5</v>
      </c>
      <c r="K11" s="207">
        <v>10</v>
      </c>
      <c r="L11" s="207">
        <v>0.029</v>
      </c>
      <c r="M11" s="207">
        <v>0.001</v>
      </c>
      <c r="N11" s="207">
        <v>0.028</v>
      </c>
      <c r="O11" s="207">
        <v>0.088</v>
      </c>
      <c r="P11" s="207">
        <v>0.008</v>
      </c>
      <c r="Q11" s="207">
        <v>0.08</v>
      </c>
      <c r="R11" s="166" t="s">
        <v>37</v>
      </c>
      <c r="S11" s="166" t="s">
        <v>44</v>
      </c>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c r="IR11" s="166"/>
      <c r="IS11" s="166"/>
      <c r="IT11" s="166"/>
      <c r="IU11" s="166"/>
      <c r="IV11" s="166"/>
      <c r="IW11" s="166"/>
      <c r="IX11" s="166"/>
      <c r="IY11" s="166"/>
      <c r="IZ11" s="166"/>
      <c r="JA11" s="166"/>
      <c r="JB11" s="166"/>
      <c r="JC11" s="166"/>
      <c r="JD11" s="166"/>
      <c r="JE11" s="166"/>
      <c r="JF11" s="166"/>
      <c r="JG11" s="166"/>
      <c r="JH11" s="166"/>
      <c r="JI11" s="166"/>
      <c r="JJ11" s="166"/>
      <c r="JK11" s="166"/>
      <c r="JL11" s="166"/>
      <c r="JM11" s="166"/>
      <c r="JN11" s="166"/>
      <c r="JO11" s="166"/>
      <c r="JP11" s="166"/>
      <c r="JQ11" s="166"/>
      <c r="JR11" s="166"/>
      <c r="JS11" s="166"/>
      <c r="JT11" s="166"/>
      <c r="JU11" s="166"/>
      <c r="JV11" s="166"/>
      <c r="JW11" s="166"/>
      <c r="JX11" s="166"/>
      <c r="JY11" s="166"/>
      <c r="JZ11" s="166"/>
      <c r="KA11" s="166"/>
      <c r="KB11" s="166"/>
      <c r="KC11" s="166"/>
      <c r="KD11" s="166"/>
      <c r="KE11" s="166"/>
      <c r="KF11" s="166"/>
      <c r="KG11" s="166"/>
      <c r="KH11" s="166"/>
      <c r="KI11" s="166"/>
      <c r="KJ11" s="166"/>
      <c r="KK11" s="166"/>
      <c r="KL11" s="166"/>
      <c r="KM11" s="166"/>
      <c r="KN11" s="166"/>
      <c r="KO11" s="166"/>
      <c r="KP11" s="166"/>
      <c r="KQ11" s="166"/>
      <c r="KR11" s="166"/>
      <c r="KS11" s="166"/>
      <c r="KT11" s="166"/>
      <c r="KU11" s="166"/>
      <c r="KV11" s="166"/>
      <c r="KW11" s="166"/>
      <c r="KX11" s="166"/>
      <c r="KY11" s="166"/>
      <c r="KZ11" s="166"/>
      <c r="LA11" s="166"/>
      <c r="LB11" s="166"/>
      <c r="LC11" s="166"/>
      <c r="LD11" s="166"/>
      <c r="LE11" s="166"/>
      <c r="LF11" s="166"/>
      <c r="LG11" s="166"/>
      <c r="LH11" s="166"/>
      <c r="LI11" s="166"/>
      <c r="LJ11" s="166"/>
      <c r="LK11" s="166"/>
      <c r="LL11" s="166"/>
      <c r="LM11" s="166"/>
      <c r="LN11" s="166"/>
      <c r="LO11" s="166"/>
      <c r="LP11" s="166"/>
      <c r="LQ11" s="166"/>
      <c r="LR11" s="166"/>
      <c r="LS11" s="166"/>
      <c r="LT11" s="166"/>
      <c r="LU11" s="166"/>
      <c r="LV11" s="166"/>
      <c r="LW11" s="166"/>
      <c r="LX11" s="166"/>
      <c r="LY11" s="166"/>
      <c r="LZ11" s="166"/>
      <c r="MA11" s="166"/>
      <c r="MB11" s="166"/>
      <c r="MC11" s="166"/>
      <c r="MD11" s="166"/>
      <c r="ME11" s="166"/>
      <c r="MF11" s="166"/>
      <c r="MG11" s="166"/>
      <c r="MH11" s="166"/>
      <c r="MI11" s="166"/>
      <c r="MJ11" s="166"/>
      <c r="MK11" s="166"/>
      <c r="ML11" s="166"/>
      <c r="MM11" s="166"/>
      <c r="MN11" s="166"/>
      <c r="MO11" s="166"/>
      <c r="MP11" s="166"/>
      <c r="MQ11" s="166"/>
      <c r="MR11" s="166"/>
      <c r="MS11" s="166"/>
      <c r="MT11" s="166"/>
      <c r="MU11" s="166"/>
      <c r="MV11" s="166"/>
      <c r="MW11" s="166"/>
      <c r="MX11" s="166"/>
      <c r="MY11" s="166"/>
      <c r="MZ11" s="166"/>
      <c r="NA11" s="166"/>
      <c r="NB11" s="166"/>
      <c r="NC11" s="166"/>
      <c r="ND11" s="166"/>
      <c r="NE11" s="166"/>
      <c r="NF11" s="166"/>
      <c r="NG11" s="166"/>
      <c r="NH11" s="166"/>
      <c r="NI11" s="166"/>
      <c r="NJ11" s="166"/>
      <c r="NK11" s="166"/>
      <c r="NL11" s="166"/>
      <c r="NM11" s="166"/>
      <c r="NN11" s="166"/>
      <c r="NO11" s="166"/>
      <c r="NP11" s="166"/>
      <c r="NQ11" s="166"/>
      <c r="NR11" s="166"/>
      <c r="NS11" s="166"/>
      <c r="NT11" s="166"/>
      <c r="NU11" s="166"/>
      <c r="NV11" s="166"/>
      <c r="NW11" s="166"/>
      <c r="NX11" s="166"/>
      <c r="NY11" s="166"/>
      <c r="NZ11" s="166"/>
      <c r="OA11" s="166"/>
      <c r="OB11" s="166"/>
      <c r="OC11" s="166"/>
      <c r="OD11" s="166"/>
      <c r="OE11" s="166"/>
      <c r="OF11" s="166"/>
      <c r="OG11" s="166"/>
      <c r="OH11" s="166"/>
      <c r="OI11" s="166"/>
      <c r="OJ11" s="166"/>
      <c r="OK11" s="166"/>
      <c r="OL11" s="166"/>
      <c r="OM11" s="166"/>
      <c r="ON11" s="166"/>
      <c r="OO11" s="166"/>
      <c r="OP11" s="166"/>
      <c r="OQ11" s="166"/>
      <c r="OR11" s="166"/>
      <c r="OS11" s="166"/>
      <c r="OT11" s="166"/>
      <c r="OU11" s="166"/>
      <c r="OV11" s="166"/>
      <c r="OW11" s="166"/>
      <c r="OX11" s="166"/>
      <c r="OY11" s="166"/>
      <c r="OZ11" s="166"/>
      <c r="PA11" s="166"/>
      <c r="PB11" s="166"/>
      <c r="PC11" s="166"/>
      <c r="PD11" s="166"/>
      <c r="PE11" s="166"/>
      <c r="PF11" s="166"/>
      <c r="PG11" s="166"/>
      <c r="PH11" s="166"/>
      <c r="PI11" s="166"/>
      <c r="PJ11" s="166"/>
      <c r="PK11" s="166"/>
      <c r="PL11" s="166"/>
      <c r="PM11" s="166"/>
      <c r="PN11" s="166"/>
      <c r="PO11" s="166"/>
      <c r="PP11" s="166"/>
      <c r="PQ11" s="166"/>
      <c r="PR11" s="166"/>
      <c r="PS11" s="166"/>
      <c r="PT11" s="166"/>
      <c r="PU11" s="166"/>
      <c r="PV11" s="166"/>
      <c r="PW11" s="166"/>
      <c r="PX11" s="166"/>
      <c r="PY11" s="166"/>
      <c r="PZ11" s="166"/>
      <c r="QA11" s="166"/>
      <c r="QB11" s="166"/>
      <c r="QC11" s="166"/>
      <c r="QD11" s="166"/>
      <c r="QE11" s="166"/>
      <c r="QF11" s="166"/>
      <c r="QG11" s="166"/>
      <c r="QH11" s="166"/>
      <c r="QI11" s="166"/>
      <c r="QJ11" s="166"/>
      <c r="QK11" s="166"/>
      <c r="QL11" s="166"/>
      <c r="QM11" s="166"/>
      <c r="QN11" s="166"/>
      <c r="QO11" s="166"/>
      <c r="QP11" s="166"/>
      <c r="QQ11" s="166"/>
      <c r="QR11" s="166"/>
      <c r="QS11" s="166"/>
      <c r="QT11" s="166"/>
      <c r="QU11" s="166"/>
      <c r="QV11" s="166"/>
      <c r="QW11" s="166"/>
      <c r="QX11" s="166"/>
      <c r="QY11" s="166"/>
      <c r="QZ11" s="166"/>
      <c r="RA11" s="166"/>
      <c r="RB11" s="166"/>
      <c r="RC11" s="166"/>
      <c r="RD11" s="166"/>
      <c r="RE11" s="166"/>
      <c r="RF11" s="166"/>
      <c r="RG11" s="166"/>
      <c r="RH11" s="166"/>
      <c r="RI11" s="166"/>
      <c r="RJ11" s="166"/>
      <c r="RK11" s="166"/>
      <c r="RL11" s="166"/>
      <c r="RM11" s="166"/>
      <c r="RN11" s="166"/>
      <c r="RO11" s="166"/>
      <c r="RP11" s="166"/>
      <c r="RQ11" s="166"/>
      <c r="RR11" s="166"/>
      <c r="RS11" s="166"/>
      <c r="RT11" s="166"/>
      <c r="RU11" s="166"/>
      <c r="RV11" s="166"/>
      <c r="RW11" s="166"/>
      <c r="RX11" s="166"/>
      <c r="RY11" s="166"/>
      <c r="RZ11" s="166"/>
      <c r="SA11" s="166"/>
      <c r="SB11" s="166"/>
      <c r="SC11" s="166"/>
      <c r="SD11" s="166"/>
      <c r="SE11" s="166"/>
      <c r="SF11" s="166"/>
      <c r="SG11" s="166"/>
      <c r="SH11" s="166"/>
      <c r="SI11" s="166"/>
      <c r="SJ11" s="166"/>
      <c r="SK11" s="166"/>
      <c r="SL11" s="166"/>
      <c r="SM11" s="166"/>
      <c r="SN11" s="166"/>
      <c r="SO11" s="166"/>
      <c r="SP11" s="166"/>
      <c r="SQ11" s="166"/>
      <c r="SR11" s="166"/>
      <c r="SS11" s="166"/>
      <c r="ST11" s="166"/>
      <c r="SU11" s="166"/>
      <c r="SV11" s="166"/>
      <c r="SW11" s="166"/>
      <c r="SX11" s="166"/>
      <c r="SY11" s="166"/>
      <c r="SZ11" s="166"/>
      <c r="TA11" s="166"/>
      <c r="TB11" s="166"/>
      <c r="TC11" s="166"/>
      <c r="TD11" s="166"/>
      <c r="TE11" s="166"/>
      <c r="TF11" s="166"/>
      <c r="TG11" s="166"/>
      <c r="TH11" s="166"/>
      <c r="TI11" s="166"/>
      <c r="TJ11" s="166"/>
      <c r="TK11" s="166"/>
      <c r="TL11" s="166"/>
      <c r="TM11" s="166"/>
      <c r="TN11" s="166"/>
      <c r="TO11" s="166"/>
      <c r="TP11" s="166"/>
      <c r="TQ11" s="166"/>
      <c r="TR11" s="166"/>
      <c r="TS11" s="166"/>
      <c r="TT11" s="166"/>
      <c r="TU11" s="166"/>
      <c r="TV11" s="166"/>
      <c r="TW11" s="166"/>
      <c r="TX11" s="166"/>
      <c r="TY11" s="166"/>
      <c r="TZ11" s="166"/>
      <c r="UA11" s="166"/>
      <c r="UB11" s="166"/>
      <c r="UC11" s="166"/>
      <c r="UD11" s="166"/>
      <c r="UE11" s="166"/>
      <c r="UF11" s="166"/>
      <c r="UG11" s="166"/>
      <c r="UH11" s="166"/>
      <c r="UI11" s="166"/>
      <c r="UJ11" s="166"/>
      <c r="UK11" s="166"/>
      <c r="UL11" s="166"/>
      <c r="UM11" s="166"/>
      <c r="UN11" s="166"/>
      <c r="UO11" s="166"/>
      <c r="UP11" s="166"/>
      <c r="UQ11" s="166"/>
      <c r="UR11" s="166"/>
      <c r="US11" s="166"/>
      <c r="UT11" s="166"/>
      <c r="UU11" s="166"/>
      <c r="UV11" s="166"/>
      <c r="UW11" s="166"/>
      <c r="UX11" s="166"/>
      <c r="UY11" s="166"/>
      <c r="UZ11" s="166"/>
      <c r="VA11" s="166"/>
      <c r="VB11" s="166"/>
      <c r="VC11" s="166"/>
      <c r="VD11" s="166"/>
      <c r="VE11" s="166"/>
      <c r="VF11" s="166"/>
      <c r="VG11" s="166"/>
      <c r="VH11" s="166"/>
      <c r="VI11" s="166"/>
      <c r="VJ11" s="166"/>
      <c r="VK11" s="166"/>
      <c r="VL11" s="166"/>
      <c r="VM11" s="166"/>
      <c r="VN11" s="166"/>
      <c r="VO11" s="166"/>
      <c r="VP11" s="166"/>
      <c r="VQ11" s="166"/>
      <c r="VR11" s="166"/>
      <c r="VS11" s="166"/>
      <c r="VT11" s="166"/>
      <c r="VU11" s="166"/>
      <c r="VV11" s="166"/>
      <c r="VW11" s="166"/>
      <c r="VX11" s="166"/>
      <c r="VY11" s="166"/>
      <c r="VZ11" s="166"/>
      <c r="WA11" s="166"/>
      <c r="WB11" s="166"/>
      <c r="WC11" s="166"/>
      <c r="WD11" s="166"/>
      <c r="WE11" s="166"/>
      <c r="WF11" s="166"/>
      <c r="WG11" s="166"/>
      <c r="WH11" s="166"/>
      <c r="WI11" s="166"/>
      <c r="WJ11" s="166"/>
      <c r="WK11" s="166"/>
      <c r="WL11" s="166"/>
      <c r="WM11" s="166"/>
      <c r="WN11" s="166"/>
      <c r="WO11" s="166"/>
      <c r="WP11" s="166"/>
      <c r="WQ11" s="166"/>
      <c r="WR11" s="166"/>
      <c r="WS11" s="166"/>
      <c r="WT11" s="166"/>
      <c r="WU11" s="166"/>
      <c r="WV11" s="166"/>
      <c r="WW11" s="166"/>
      <c r="WX11" s="166"/>
      <c r="WY11" s="166"/>
      <c r="WZ11" s="166"/>
      <c r="XA11" s="166"/>
      <c r="XB11" s="166"/>
      <c r="XC11" s="166"/>
      <c r="XD11" s="166"/>
      <c r="XE11" s="166"/>
      <c r="XF11" s="166"/>
      <c r="XG11" s="166"/>
      <c r="XH11" s="166"/>
      <c r="XI11" s="166"/>
      <c r="XJ11" s="166"/>
      <c r="XK11" s="166"/>
      <c r="XL11" s="166"/>
      <c r="XM11" s="166"/>
      <c r="XN11" s="166"/>
      <c r="XO11" s="166"/>
      <c r="XP11" s="166"/>
      <c r="XQ11" s="166"/>
      <c r="XR11" s="166"/>
      <c r="XS11" s="166"/>
      <c r="XT11" s="166"/>
      <c r="XU11" s="166"/>
      <c r="XV11" s="166"/>
      <c r="XW11" s="166"/>
      <c r="XX11" s="166"/>
      <c r="XY11" s="166"/>
      <c r="XZ11" s="166"/>
      <c r="YA11" s="166"/>
      <c r="YB11" s="166"/>
      <c r="YC11" s="166"/>
      <c r="YD11" s="166"/>
      <c r="YE11" s="166"/>
      <c r="YF11" s="166"/>
      <c r="YG11" s="166"/>
      <c r="YH11" s="166"/>
      <c r="YI11" s="166"/>
      <c r="YJ11" s="166"/>
      <c r="YK11" s="166"/>
      <c r="YL11" s="166"/>
      <c r="YM11" s="166"/>
      <c r="YN11" s="166"/>
      <c r="YO11" s="166"/>
      <c r="YP11" s="166"/>
      <c r="YQ11" s="166"/>
      <c r="YR11" s="166"/>
      <c r="YS11" s="166"/>
      <c r="YT11" s="166"/>
      <c r="YU11" s="166"/>
      <c r="YV11" s="166"/>
      <c r="YW11" s="166"/>
      <c r="YX11" s="166"/>
      <c r="YY11" s="166"/>
      <c r="YZ11" s="166"/>
      <c r="ZA11" s="166"/>
      <c r="ZB11" s="166"/>
      <c r="ZC11" s="166"/>
      <c r="ZD11" s="166"/>
      <c r="ZE11" s="166"/>
      <c r="ZF11" s="166"/>
      <c r="ZG11" s="166"/>
      <c r="ZH11" s="166"/>
      <c r="ZI11" s="166"/>
      <c r="ZJ11" s="166"/>
      <c r="ZK11" s="166"/>
      <c r="ZL11" s="166"/>
      <c r="ZM11" s="166"/>
      <c r="ZN11" s="166"/>
      <c r="ZO11" s="166"/>
      <c r="ZP11" s="166"/>
      <c r="ZQ11" s="166"/>
      <c r="ZR11" s="166"/>
      <c r="ZS11" s="166"/>
      <c r="ZT11" s="166"/>
      <c r="ZU11" s="166"/>
      <c r="ZV11" s="166"/>
      <c r="ZW11" s="166"/>
      <c r="ZX11" s="166"/>
      <c r="ZY11" s="166"/>
      <c r="ZZ11" s="166"/>
      <c r="AAA11" s="166"/>
      <c r="AAB11" s="166"/>
      <c r="AAC11" s="166"/>
      <c r="AAD11" s="166"/>
      <c r="AAE11" s="166"/>
      <c r="AAF11" s="166"/>
      <c r="AAG11" s="166"/>
      <c r="AAH11" s="166"/>
      <c r="AAI11" s="166"/>
      <c r="AAJ11" s="166"/>
      <c r="AAK11" s="166"/>
      <c r="AAL11" s="166"/>
      <c r="AAM11" s="166"/>
      <c r="AAN11" s="166"/>
      <c r="AAO11" s="166"/>
      <c r="AAP11" s="166"/>
      <c r="AAQ11" s="166"/>
      <c r="AAR11" s="166"/>
      <c r="AAS11" s="166"/>
      <c r="AAT11" s="166"/>
      <c r="AAU11" s="166"/>
      <c r="AAV11" s="166"/>
      <c r="AAW11" s="166"/>
      <c r="AAX11" s="166"/>
      <c r="AAY11" s="166"/>
      <c r="AAZ11" s="166"/>
      <c r="ABA11" s="166"/>
      <c r="ABB11" s="166"/>
      <c r="ABC11" s="166"/>
      <c r="ABD11" s="166"/>
      <c r="ABE11" s="166"/>
      <c r="ABF11" s="166"/>
      <c r="ABG11" s="166"/>
      <c r="ABH11" s="166"/>
      <c r="ABI11" s="166"/>
      <c r="ABJ11" s="166"/>
      <c r="ABK11" s="166"/>
      <c r="ABL11" s="166"/>
      <c r="ABM11" s="166"/>
      <c r="ABN11" s="166"/>
      <c r="ABO11" s="166"/>
      <c r="ABP11" s="166"/>
      <c r="ABQ11" s="166"/>
      <c r="ABR11" s="166"/>
      <c r="ABS11" s="166"/>
      <c r="ABT11" s="166"/>
      <c r="ABU11" s="166"/>
      <c r="ABV11" s="166"/>
      <c r="ABW11" s="166"/>
      <c r="ABX11" s="166"/>
      <c r="ABY11" s="166"/>
      <c r="ABZ11" s="166"/>
      <c r="ACA11" s="166"/>
      <c r="ACB11" s="166"/>
      <c r="ACC11" s="166"/>
      <c r="ACD11" s="166"/>
      <c r="ACE11" s="166"/>
      <c r="ACF11" s="166"/>
      <c r="ACG11" s="166"/>
      <c r="ACH11" s="166"/>
      <c r="ACI11" s="166"/>
      <c r="ACJ11" s="166"/>
      <c r="ACK11" s="166"/>
      <c r="ACL11" s="166"/>
      <c r="ACM11" s="166"/>
      <c r="ACN11" s="166"/>
      <c r="ACO11" s="166"/>
      <c r="ACP11" s="166"/>
      <c r="ACQ11" s="166"/>
      <c r="ACR11" s="166"/>
      <c r="ACS11" s="166"/>
      <c r="ACT11" s="166"/>
      <c r="ACU11" s="166"/>
      <c r="ACV11" s="166"/>
      <c r="ACW11" s="166"/>
      <c r="ACX11" s="166"/>
      <c r="ACY11" s="166"/>
      <c r="ACZ11" s="166"/>
      <c r="ADA11" s="166"/>
      <c r="ADB11" s="166"/>
      <c r="ADC11" s="166"/>
      <c r="ADD11" s="166"/>
      <c r="ADE11" s="166"/>
      <c r="ADF11" s="166"/>
      <c r="ADG11" s="166"/>
      <c r="ADH11" s="166"/>
      <c r="ADI11" s="166"/>
      <c r="ADJ11" s="166"/>
      <c r="ADK11" s="166"/>
      <c r="ADL11" s="166"/>
      <c r="ADM11" s="166"/>
      <c r="ADN11" s="166"/>
      <c r="ADO11" s="166"/>
      <c r="ADP11" s="166"/>
      <c r="ADQ11" s="166"/>
      <c r="ADR11" s="166"/>
      <c r="ADS11" s="166"/>
      <c r="ADT11" s="166"/>
      <c r="ADU11" s="166"/>
      <c r="ADV11" s="166"/>
      <c r="ADW11" s="166"/>
      <c r="ADX11" s="166"/>
      <c r="ADY11" s="166"/>
      <c r="ADZ11" s="166"/>
      <c r="AEA11" s="166"/>
      <c r="AEB11" s="166"/>
      <c r="AEC11" s="166"/>
      <c r="AED11" s="166"/>
      <c r="AEE11" s="166"/>
      <c r="AEF11" s="166"/>
      <c r="AEG11" s="166"/>
      <c r="AEH11" s="166"/>
      <c r="AEI11" s="166"/>
      <c r="AEJ11" s="166"/>
      <c r="AEK11" s="166"/>
      <c r="AEL11" s="166"/>
      <c r="AEM11" s="166"/>
      <c r="AEN11" s="166"/>
      <c r="AEO11" s="166"/>
      <c r="AEP11" s="166"/>
      <c r="AEQ11" s="166"/>
      <c r="AER11" s="166"/>
      <c r="AES11" s="166"/>
      <c r="AET11" s="166"/>
      <c r="AEU11" s="166"/>
      <c r="AEV11" s="166"/>
      <c r="AEW11" s="166"/>
      <c r="AEX11" s="166"/>
      <c r="AEY11" s="166"/>
      <c r="AEZ11" s="166"/>
      <c r="AFA11" s="166"/>
      <c r="AFB11" s="166"/>
      <c r="AFC11" s="166"/>
      <c r="AFD11" s="166"/>
      <c r="AFE11" s="166"/>
      <c r="AFF11" s="166"/>
      <c r="AFG11" s="166"/>
      <c r="AFH11" s="166"/>
      <c r="AFI11" s="166"/>
      <c r="AFJ11" s="166"/>
      <c r="AFK11" s="166"/>
      <c r="AFL11" s="166"/>
      <c r="AFM11" s="166"/>
      <c r="AFN11" s="166"/>
      <c r="AFO11" s="166"/>
      <c r="AFP11" s="166"/>
      <c r="AFQ11" s="166"/>
      <c r="AFR11" s="166"/>
      <c r="AFS11" s="166"/>
      <c r="AFT11" s="166"/>
      <c r="AFU11" s="166"/>
      <c r="AFV11" s="166"/>
      <c r="AFW11" s="166"/>
      <c r="AFX11" s="166"/>
      <c r="AFY11" s="166"/>
      <c r="AFZ11" s="166"/>
      <c r="AGA11" s="166"/>
      <c r="AGB11" s="166"/>
      <c r="AGC11" s="166"/>
      <c r="AGD11" s="166"/>
      <c r="AGE11" s="166"/>
      <c r="AGF11" s="166"/>
      <c r="AGG11" s="166"/>
      <c r="AGH11" s="166"/>
      <c r="AGI11" s="166"/>
      <c r="AGJ11" s="166"/>
      <c r="AGK11" s="166"/>
      <c r="AGL11" s="166"/>
      <c r="AGM11" s="166"/>
      <c r="AGN11" s="166"/>
      <c r="AGO11" s="166"/>
      <c r="AGP11" s="166"/>
      <c r="AGQ11" s="166"/>
      <c r="AGR11" s="166"/>
      <c r="AGS11" s="166"/>
      <c r="AGT11" s="166"/>
      <c r="AGU11" s="166"/>
      <c r="AGV11" s="166"/>
      <c r="AGW11" s="166"/>
      <c r="AGX11" s="166"/>
      <c r="AGY11" s="166"/>
      <c r="AGZ11" s="166"/>
      <c r="AHA11" s="166"/>
      <c r="AHB11" s="166"/>
      <c r="AHC11" s="166"/>
      <c r="AHD11" s="166"/>
      <c r="AHE11" s="166"/>
      <c r="AHF11" s="166"/>
      <c r="AHG11" s="166"/>
      <c r="AHH11" s="166"/>
      <c r="AHI11" s="166"/>
      <c r="AHJ11" s="166"/>
      <c r="AHK11" s="166"/>
      <c r="AHL11" s="166"/>
      <c r="AHM11" s="166"/>
      <c r="AHN11" s="166"/>
      <c r="AHO11" s="166"/>
      <c r="AHP11" s="166"/>
      <c r="AHQ11" s="166"/>
      <c r="AHR11" s="166"/>
      <c r="AHS11" s="166"/>
      <c r="AHT11" s="166"/>
      <c r="AHU11" s="166"/>
      <c r="AHV11" s="166"/>
      <c r="AHW11" s="166"/>
      <c r="AHX11" s="166"/>
      <c r="AHY11" s="166"/>
      <c r="AHZ11" s="166"/>
      <c r="AIA11" s="166"/>
      <c r="AIB11" s="166"/>
      <c r="AIC11" s="166"/>
      <c r="AID11" s="166"/>
      <c r="AIE11" s="166"/>
      <c r="AIF11" s="166"/>
      <c r="AIG11" s="166"/>
      <c r="AIH11" s="166"/>
      <c r="AII11" s="166"/>
      <c r="AIJ11" s="166"/>
      <c r="AIK11" s="166"/>
      <c r="AIL11" s="166"/>
      <c r="AIM11" s="166"/>
      <c r="AIN11" s="166"/>
      <c r="AIO11" s="166"/>
      <c r="AIP11" s="166"/>
      <c r="AIQ11" s="166"/>
      <c r="AIR11" s="166"/>
      <c r="AIS11" s="166"/>
      <c r="AIT11" s="166"/>
      <c r="AIU11" s="166"/>
      <c r="AIV11" s="166"/>
      <c r="AIW11" s="166"/>
      <c r="AIX11" s="166"/>
      <c r="AIY11" s="166"/>
      <c r="AIZ11" s="166"/>
      <c r="AJA11" s="166"/>
      <c r="AJB11" s="166"/>
      <c r="AJC11" s="166"/>
      <c r="AJD11" s="166"/>
      <c r="AJE11" s="166"/>
      <c r="AJF11" s="166"/>
      <c r="AJG11" s="166"/>
      <c r="AJH11" s="166"/>
      <c r="AJI11" s="166"/>
      <c r="AJJ11" s="166"/>
      <c r="AJK11" s="166"/>
      <c r="AJL11" s="166"/>
      <c r="AJM11" s="166"/>
      <c r="AJN11" s="166"/>
      <c r="AJO11" s="166"/>
      <c r="AJP11" s="166"/>
      <c r="AJQ11" s="166"/>
      <c r="AJR11" s="166"/>
      <c r="AJS11" s="166"/>
      <c r="AJT11" s="166"/>
      <c r="AJU11" s="166"/>
      <c r="AJV11" s="166"/>
      <c r="AJW11" s="166"/>
      <c r="AJX11" s="166"/>
      <c r="AJY11" s="166"/>
      <c r="AJZ11" s="166"/>
      <c r="AKA11" s="166"/>
      <c r="AKB11" s="166"/>
      <c r="AKC11" s="166"/>
      <c r="AKD11" s="166"/>
      <c r="AKE11" s="166"/>
      <c r="AKF11" s="166"/>
      <c r="AKG11" s="166"/>
      <c r="AKH11" s="166"/>
      <c r="AKI11" s="166"/>
      <c r="AKJ11" s="166"/>
      <c r="AKK11" s="166"/>
      <c r="AKL11" s="166"/>
      <c r="AKM11" s="166"/>
      <c r="AKN11" s="166"/>
      <c r="AKO11" s="166"/>
      <c r="AKP11" s="166"/>
      <c r="AKQ11" s="166"/>
      <c r="AKR11" s="166"/>
      <c r="AKS11" s="166"/>
      <c r="AKT11" s="166"/>
      <c r="AKU11" s="166"/>
      <c r="AKV11" s="166"/>
      <c r="AKW11" s="166"/>
      <c r="AKX11" s="166"/>
      <c r="AKY11" s="166"/>
      <c r="AKZ11" s="166"/>
      <c r="ALA11" s="166"/>
      <c r="ALB11" s="166"/>
      <c r="ALC11" s="166"/>
      <c r="ALD11" s="166"/>
      <c r="ALE11" s="166"/>
      <c r="ALF11" s="166"/>
      <c r="ALG11" s="166"/>
      <c r="ALH11" s="166"/>
      <c r="ALI11" s="166"/>
      <c r="ALJ11" s="166"/>
      <c r="ALK11" s="166"/>
      <c r="ALL11" s="166"/>
      <c r="ALM11" s="166"/>
      <c r="ALN11" s="166"/>
      <c r="ALO11" s="166"/>
      <c r="ALP11" s="166"/>
      <c r="ALQ11" s="166"/>
      <c r="ALR11" s="166"/>
      <c r="ALS11" s="166"/>
      <c r="ALT11" s="166"/>
      <c r="ALU11" s="166"/>
      <c r="ALV11" s="166"/>
      <c r="ALW11" s="166"/>
      <c r="ALX11" s="166"/>
      <c r="ALY11" s="166"/>
      <c r="ALZ11" s="166"/>
      <c r="AMA11" s="166"/>
      <c r="AMB11" s="166"/>
      <c r="AMC11" s="166"/>
      <c r="AMD11" s="166"/>
      <c r="AME11" s="166"/>
      <c r="AMF11" s="166"/>
      <c r="AMG11" s="166"/>
      <c r="AMH11" s="166"/>
      <c r="AMI11" s="166"/>
      <c r="AMJ11" s="166"/>
      <c r="AMK11" s="166"/>
      <c r="AML11" s="166"/>
      <c r="AMM11" s="166"/>
      <c r="AMN11" s="166"/>
      <c r="AMO11" s="166"/>
      <c r="AMP11" s="166"/>
      <c r="AMQ11" s="166"/>
      <c r="AMR11" s="166"/>
      <c r="AMS11" s="166"/>
      <c r="AMT11" s="166"/>
      <c r="AMU11" s="166"/>
      <c r="AMV11" s="166"/>
      <c r="AMW11" s="166"/>
      <c r="AMX11" s="166"/>
      <c r="AMY11" s="166"/>
      <c r="AMZ11" s="166"/>
      <c r="ANA11" s="166"/>
      <c r="ANB11" s="166"/>
      <c r="ANC11" s="166"/>
      <c r="AND11" s="166"/>
      <c r="ANE11" s="166"/>
      <c r="ANF11" s="166"/>
      <c r="ANG11" s="166"/>
      <c r="ANH11" s="166"/>
      <c r="ANI11" s="166"/>
      <c r="ANJ11" s="166"/>
      <c r="ANK11" s="166"/>
      <c r="ANL11" s="166"/>
      <c r="ANM11" s="166"/>
      <c r="ANN11" s="166"/>
      <c r="ANO11" s="166"/>
      <c r="ANP11" s="166"/>
      <c r="ANQ11" s="166"/>
      <c r="ANR11" s="166"/>
      <c r="ANS11" s="166"/>
      <c r="ANT11" s="166"/>
      <c r="ANU11" s="166"/>
      <c r="ANV11" s="166"/>
      <c r="ANW11" s="166"/>
      <c r="ANX11" s="166"/>
      <c r="ANY11" s="166"/>
      <c r="ANZ11" s="166"/>
      <c r="AOA11" s="166"/>
      <c r="AOB11" s="166"/>
      <c r="AOC11" s="166"/>
      <c r="AOD11" s="166"/>
      <c r="AOE11" s="166"/>
      <c r="AOF11" s="166"/>
      <c r="AOG11" s="166"/>
      <c r="AOH11" s="166"/>
      <c r="AOI11" s="166"/>
      <c r="AOJ11" s="166"/>
      <c r="AOK11" s="166"/>
      <c r="AOL11" s="166"/>
      <c r="AOM11" s="166"/>
      <c r="AON11" s="166"/>
      <c r="AOO11" s="166"/>
      <c r="AOP11" s="166"/>
      <c r="AOQ11" s="166"/>
      <c r="AOR11" s="166"/>
      <c r="AOS11" s="166"/>
      <c r="AOT11" s="166"/>
      <c r="AOU11" s="166"/>
      <c r="AOV11" s="166"/>
      <c r="AOW11" s="166"/>
      <c r="AOX11" s="166"/>
      <c r="AOY11" s="166"/>
      <c r="AOZ11" s="166"/>
      <c r="APA11" s="166"/>
      <c r="APB11" s="166"/>
      <c r="APC11" s="166"/>
      <c r="APD11" s="166"/>
      <c r="APE11" s="166"/>
      <c r="APF11" s="166"/>
      <c r="APG11" s="166"/>
      <c r="APH11" s="166"/>
      <c r="API11" s="166"/>
      <c r="APJ11" s="166"/>
      <c r="APK11" s="166"/>
      <c r="APL11" s="166"/>
      <c r="APM11" s="166"/>
      <c r="APN11" s="166"/>
      <c r="APO11" s="166"/>
      <c r="APP11" s="166"/>
      <c r="APQ11" s="166"/>
      <c r="APR11" s="166"/>
      <c r="APS11" s="166"/>
      <c r="APT11" s="166"/>
      <c r="APU11" s="166"/>
      <c r="APV11" s="166"/>
      <c r="APW11" s="166"/>
      <c r="APX11" s="166"/>
      <c r="APY11" s="166"/>
      <c r="APZ11" s="166"/>
      <c r="AQA11" s="166"/>
      <c r="AQB11" s="166"/>
      <c r="AQC11" s="166"/>
      <c r="AQD11" s="166"/>
      <c r="AQE11" s="166"/>
      <c r="AQF11" s="166"/>
      <c r="AQG11" s="166"/>
      <c r="AQH11" s="166"/>
      <c r="AQI11" s="166"/>
      <c r="AQJ11" s="166"/>
      <c r="AQK11" s="166"/>
      <c r="AQL11" s="166"/>
      <c r="AQM11" s="166"/>
      <c r="AQN11" s="166"/>
      <c r="AQO11" s="166"/>
      <c r="AQP11" s="166"/>
      <c r="AQQ11" s="166"/>
      <c r="AQR11" s="166"/>
      <c r="AQS11" s="166"/>
      <c r="AQT11" s="166"/>
      <c r="AQU11" s="166"/>
      <c r="AQV11" s="166"/>
      <c r="AQW11" s="166"/>
      <c r="AQX11" s="166"/>
      <c r="AQY11" s="166"/>
      <c r="AQZ11" s="166"/>
      <c r="ARA11" s="166"/>
      <c r="ARB11" s="166"/>
      <c r="ARC11" s="166"/>
      <c r="ARD11" s="166"/>
      <c r="ARE11" s="166"/>
      <c r="ARF11" s="166"/>
      <c r="ARG11" s="166"/>
      <c r="ARH11" s="166"/>
      <c r="ARI11" s="166"/>
      <c r="ARJ11" s="166"/>
      <c r="ARK11" s="166"/>
      <c r="ARL11" s="166"/>
      <c r="ARM11" s="166"/>
      <c r="ARN11" s="166"/>
      <c r="ARO11" s="166"/>
      <c r="ARP11" s="166"/>
      <c r="ARQ11" s="166"/>
      <c r="ARR11" s="166"/>
      <c r="ARS11" s="166"/>
      <c r="ART11" s="166"/>
      <c r="ARU11" s="166"/>
      <c r="ARV11" s="166"/>
      <c r="ARW11" s="166"/>
      <c r="ARX11" s="166"/>
      <c r="ARY11" s="166"/>
      <c r="ARZ11" s="166"/>
      <c r="ASA11" s="166"/>
      <c r="ASB11" s="166"/>
      <c r="ASC11" s="166"/>
      <c r="ASD11" s="166"/>
      <c r="ASE11" s="166"/>
      <c r="ASF11" s="166"/>
      <c r="ASG11" s="166"/>
      <c r="ASH11" s="166"/>
      <c r="ASI11" s="166"/>
      <c r="ASJ11" s="166"/>
      <c r="ASK11" s="166"/>
      <c r="ASL11" s="166"/>
      <c r="ASM11" s="166"/>
      <c r="ASN11" s="166"/>
      <c r="ASO11" s="166"/>
      <c r="ASP11" s="166"/>
      <c r="ASQ11" s="166"/>
      <c r="ASR11" s="166"/>
      <c r="ASS11" s="166"/>
      <c r="AST11" s="166"/>
      <c r="ASU11" s="166"/>
      <c r="ASV11" s="166"/>
      <c r="ASW11" s="166"/>
      <c r="ASX11" s="166"/>
      <c r="ASY11" s="166"/>
      <c r="ASZ11" s="166"/>
      <c r="ATA11" s="166"/>
      <c r="ATB11" s="166"/>
      <c r="ATC11" s="166"/>
      <c r="ATD11" s="166"/>
      <c r="ATE11" s="166"/>
      <c r="ATF11" s="166"/>
      <c r="ATG11" s="166"/>
      <c r="ATH11" s="166"/>
      <c r="ATI11" s="166"/>
      <c r="ATJ11" s="166"/>
      <c r="ATK11" s="166"/>
      <c r="ATL11" s="166"/>
      <c r="ATM11" s="166"/>
      <c r="ATN11" s="166"/>
      <c r="ATO11" s="166"/>
      <c r="ATP11" s="166"/>
      <c r="ATQ11" s="166"/>
      <c r="ATR11" s="166"/>
      <c r="ATS11" s="166"/>
      <c r="ATT11" s="166"/>
      <c r="ATU11" s="166"/>
      <c r="ATV11" s="166"/>
      <c r="ATW11" s="166"/>
      <c r="ATX11" s="166"/>
      <c r="ATY11" s="166"/>
      <c r="ATZ11" s="166"/>
      <c r="AUA11" s="166"/>
      <c r="AUB11" s="166"/>
      <c r="AUC11" s="166"/>
      <c r="AUD11" s="166"/>
      <c r="AUE11" s="166"/>
      <c r="AUF11" s="166"/>
      <c r="AUG11" s="166"/>
      <c r="AUH11" s="166"/>
      <c r="AUI11" s="166"/>
      <c r="AUJ11" s="166"/>
      <c r="AUK11" s="166"/>
      <c r="AUL11" s="166"/>
      <c r="AUM11" s="166"/>
      <c r="AUN11" s="166"/>
      <c r="AUO11" s="166"/>
      <c r="AUP11" s="166"/>
      <c r="AUQ11" s="166"/>
      <c r="AUR11" s="166"/>
      <c r="AUS11" s="166"/>
      <c r="AUT11" s="166"/>
      <c r="AUU11" s="166"/>
      <c r="AUV11" s="166"/>
      <c r="AUW11" s="166"/>
      <c r="AUX11" s="166"/>
      <c r="AUY11" s="166"/>
      <c r="AUZ11" s="166"/>
      <c r="AVA11" s="166"/>
      <c r="AVB11" s="166"/>
      <c r="AVC11" s="166"/>
      <c r="AVD11" s="166"/>
      <c r="AVE11" s="166"/>
      <c r="AVF11" s="166"/>
      <c r="AVG11" s="166"/>
      <c r="AVH11" s="166"/>
      <c r="AVI11" s="166"/>
      <c r="AVJ11" s="166"/>
      <c r="AVK11" s="166"/>
      <c r="AVL11" s="166"/>
      <c r="AVM11" s="166"/>
      <c r="AVN11" s="166"/>
      <c r="AVO11" s="166"/>
      <c r="AVP11" s="166"/>
      <c r="AVQ11" s="166"/>
      <c r="AVR11" s="166"/>
      <c r="AVS11" s="166"/>
      <c r="AVT11" s="166"/>
      <c r="AVU11" s="166"/>
      <c r="AVV11" s="166"/>
      <c r="AVW11" s="166"/>
      <c r="AVX11" s="166"/>
      <c r="AVY11" s="166"/>
      <c r="AVZ11" s="166"/>
      <c r="AWA11" s="166"/>
      <c r="AWB11" s="166"/>
      <c r="AWC11" s="166"/>
      <c r="AWD11" s="166"/>
      <c r="AWE11" s="166"/>
      <c r="AWF11" s="166"/>
      <c r="AWG11" s="166"/>
      <c r="AWH11" s="166"/>
      <c r="AWI11" s="166"/>
      <c r="AWJ11" s="166"/>
      <c r="AWK11" s="166"/>
      <c r="AWL11" s="166"/>
      <c r="AWM11" s="166"/>
      <c r="AWN11" s="166"/>
      <c r="AWO11" s="166"/>
      <c r="AWP11" s="166"/>
      <c r="AWQ11" s="166"/>
      <c r="AWR11" s="166"/>
      <c r="AWS11" s="166"/>
      <c r="AWT11" s="166"/>
      <c r="AWU11" s="166"/>
      <c r="AWV11" s="166"/>
      <c r="AWW11" s="166"/>
      <c r="AWX11" s="166"/>
      <c r="AWY11" s="166"/>
      <c r="AWZ11" s="166"/>
      <c r="AXA11" s="166"/>
      <c r="AXB11" s="166"/>
      <c r="AXC11" s="166"/>
      <c r="AXD11" s="166"/>
      <c r="AXE11" s="166"/>
      <c r="AXF11" s="166"/>
      <c r="AXG11" s="166"/>
      <c r="AXH11" s="166"/>
      <c r="AXI11" s="166"/>
      <c r="AXJ11" s="166"/>
      <c r="AXK11" s="166"/>
      <c r="AXL11" s="166"/>
      <c r="AXM11" s="166"/>
      <c r="AXN11" s="166"/>
      <c r="AXO11" s="166"/>
      <c r="AXP11" s="166"/>
      <c r="AXQ11" s="166"/>
      <c r="AXR11" s="166"/>
      <c r="AXS11" s="166"/>
      <c r="AXT11" s="166"/>
      <c r="AXU11" s="166"/>
      <c r="AXV11" s="166"/>
      <c r="AXW11" s="166"/>
      <c r="AXX11" s="166"/>
      <c r="AXY11" s="166"/>
      <c r="AXZ11" s="166"/>
      <c r="AYA11" s="166"/>
      <c r="AYB11" s="166"/>
      <c r="AYC11" s="166"/>
      <c r="AYD11" s="166"/>
      <c r="AYE11" s="166"/>
      <c r="AYF11" s="166"/>
      <c r="AYG11" s="166"/>
      <c r="AYH11" s="166"/>
      <c r="AYI11" s="166"/>
      <c r="AYJ11" s="166"/>
      <c r="AYK11" s="166"/>
      <c r="AYL11" s="166"/>
      <c r="AYM11" s="166"/>
      <c r="AYN11" s="166"/>
      <c r="AYO11" s="166"/>
      <c r="AYP11" s="166"/>
      <c r="AYQ11" s="166"/>
      <c r="AYR11" s="166"/>
      <c r="AYS11" s="166"/>
      <c r="AYT11" s="166"/>
      <c r="AYU11" s="166"/>
      <c r="AYV11" s="166"/>
      <c r="AYW11" s="166"/>
      <c r="AYX11" s="166"/>
      <c r="AYY11" s="166"/>
      <c r="AYZ11" s="166"/>
      <c r="AZA11" s="166"/>
      <c r="AZB11" s="166"/>
      <c r="AZC11" s="166"/>
      <c r="AZD11" s="166"/>
      <c r="AZE11" s="166"/>
      <c r="AZF11" s="166"/>
      <c r="AZG11" s="166"/>
      <c r="AZH11" s="166"/>
      <c r="AZI11" s="166"/>
      <c r="AZJ11" s="166"/>
      <c r="AZK11" s="166"/>
      <c r="AZL11" s="166"/>
      <c r="AZM11" s="166"/>
      <c r="AZN11" s="166"/>
      <c r="AZO11" s="166"/>
      <c r="AZP11" s="166"/>
      <c r="AZQ11" s="166"/>
      <c r="AZR11" s="166"/>
      <c r="AZS11" s="166"/>
      <c r="AZT11" s="166"/>
      <c r="AZU11" s="166"/>
      <c r="AZV11" s="166"/>
      <c r="AZW11" s="166"/>
      <c r="AZX11" s="166"/>
      <c r="AZY11" s="166"/>
      <c r="AZZ11" s="166"/>
      <c r="BAA11" s="166"/>
      <c r="BAB11" s="166"/>
      <c r="BAC11" s="166"/>
      <c r="BAD11" s="166"/>
      <c r="BAE11" s="166"/>
      <c r="BAF11" s="166"/>
      <c r="BAG11" s="166"/>
      <c r="BAH11" s="166"/>
      <c r="BAI11" s="166"/>
      <c r="BAJ11" s="166"/>
      <c r="BAK11" s="166"/>
      <c r="BAL11" s="166"/>
      <c r="BAM11" s="166"/>
      <c r="BAN11" s="166"/>
      <c r="BAO11" s="166"/>
      <c r="BAP11" s="166"/>
      <c r="BAQ11" s="166"/>
      <c r="BAR11" s="166"/>
      <c r="BAS11" s="166"/>
      <c r="BAT11" s="166"/>
      <c r="BAU11" s="166"/>
      <c r="BAV11" s="166"/>
      <c r="BAW11" s="166"/>
      <c r="BAX11" s="166"/>
      <c r="BAY11" s="166"/>
      <c r="BAZ11" s="166"/>
      <c r="BBA11" s="166"/>
      <c r="BBB11" s="166"/>
      <c r="BBC11" s="166"/>
      <c r="BBD11" s="166"/>
      <c r="BBE11" s="166"/>
      <c r="BBF11" s="166"/>
      <c r="BBG11" s="166"/>
      <c r="BBH11" s="166"/>
      <c r="BBI11" s="166"/>
      <c r="BBJ11" s="166"/>
      <c r="BBK11" s="166"/>
      <c r="BBL11" s="166"/>
      <c r="BBM11" s="166"/>
      <c r="BBN11" s="166"/>
      <c r="BBO11" s="166"/>
      <c r="BBP11" s="166"/>
      <c r="BBQ11" s="166"/>
      <c r="BBR11" s="166"/>
      <c r="BBS11" s="166"/>
      <c r="BBT11" s="166"/>
      <c r="BBU11" s="166"/>
      <c r="BBV11" s="166"/>
      <c r="BBW11" s="166"/>
      <c r="BBX11" s="166"/>
      <c r="BBY11" s="166"/>
      <c r="BBZ11" s="166"/>
      <c r="BCA11" s="166"/>
      <c r="BCB11" s="166"/>
      <c r="BCC11" s="166"/>
      <c r="BCD11" s="166"/>
      <c r="BCE11" s="166"/>
      <c r="BCF11" s="166"/>
      <c r="BCG11" s="166"/>
      <c r="BCH11" s="166"/>
      <c r="BCI11" s="166"/>
      <c r="BCJ11" s="166"/>
      <c r="BCK11" s="166"/>
      <c r="BCL11" s="166"/>
      <c r="BCM11" s="166"/>
      <c r="BCN11" s="166"/>
      <c r="BCO11" s="166"/>
      <c r="BCP11" s="166"/>
      <c r="BCQ11" s="166"/>
      <c r="BCR11" s="166"/>
      <c r="BCS11" s="166"/>
      <c r="BCT11" s="166"/>
      <c r="BCU11" s="166"/>
      <c r="BCV11" s="166"/>
      <c r="BCW11" s="166"/>
      <c r="BCX11" s="166"/>
      <c r="BCY11" s="166"/>
      <c r="BCZ11" s="166"/>
      <c r="BDA11" s="166"/>
      <c r="BDB11" s="166"/>
      <c r="BDC11" s="166"/>
      <c r="BDD11" s="166"/>
      <c r="BDE11" s="166"/>
      <c r="BDF11" s="166"/>
      <c r="BDG11" s="166"/>
      <c r="BDH11" s="166"/>
      <c r="BDI11" s="166"/>
      <c r="BDJ11" s="166"/>
      <c r="BDK11" s="166"/>
      <c r="BDL11" s="166"/>
      <c r="BDM11" s="166"/>
      <c r="BDN11" s="166"/>
      <c r="BDO11" s="166"/>
      <c r="BDP11" s="166"/>
      <c r="BDQ11" s="166"/>
      <c r="BDR11" s="166"/>
      <c r="BDS11" s="166"/>
      <c r="BDT11" s="166"/>
      <c r="BDU11" s="166"/>
      <c r="BDV11" s="166"/>
      <c r="BDW11" s="166"/>
      <c r="BDX11" s="166"/>
      <c r="BDY11" s="166"/>
      <c r="BDZ11" s="166"/>
      <c r="BEA11" s="166"/>
      <c r="BEB11" s="166"/>
      <c r="BEC11" s="166"/>
      <c r="BED11" s="166"/>
      <c r="BEE11" s="166"/>
      <c r="BEF11" s="166"/>
      <c r="BEG11" s="166"/>
      <c r="BEH11" s="166"/>
      <c r="BEI11" s="166"/>
      <c r="BEJ11" s="166"/>
      <c r="BEK11" s="166"/>
      <c r="BEL11" s="166"/>
      <c r="BEM11" s="166"/>
      <c r="BEN11" s="166"/>
      <c r="BEO11" s="166"/>
      <c r="BEP11" s="166"/>
      <c r="BEQ11" s="166"/>
      <c r="BER11" s="166"/>
      <c r="BES11" s="166"/>
      <c r="BET11" s="166"/>
      <c r="BEU11" s="166"/>
      <c r="BEV11" s="166"/>
      <c r="BEW11" s="166"/>
      <c r="BEX11" s="166"/>
      <c r="BEY11" s="166"/>
      <c r="BEZ11" s="166"/>
      <c r="BFA11" s="166"/>
      <c r="BFB11" s="166"/>
      <c r="BFC11" s="166"/>
      <c r="BFD11" s="166"/>
      <c r="BFE11" s="166"/>
      <c r="BFF11" s="166"/>
      <c r="BFG11" s="166"/>
      <c r="BFH11" s="166"/>
      <c r="BFI11" s="166"/>
      <c r="BFJ11" s="166"/>
      <c r="BFK11" s="166"/>
      <c r="BFL11" s="166"/>
      <c r="BFM11" s="166"/>
      <c r="BFN11" s="166"/>
      <c r="BFO11" s="166"/>
      <c r="BFP11" s="166"/>
      <c r="BFQ11" s="166"/>
      <c r="BFR11" s="166"/>
      <c r="BFS11" s="166"/>
      <c r="BFT11" s="166"/>
      <c r="BFU11" s="166"/>
      <c r="BFV11" s="166"/>
      <c r="BFW11" s="166"/>
      <c r="BFX11" s="166"/>
      <c r="BFY11" s="166"/>
      <c r="BFZ11" s="166"/>
      <c r="BGA11" s="166"/>
      <c r="BGB11" s="166"/>
      <c r="BGC11" s="166"/>
      <c r="BGD11" s="166"/>
      <c r="BGE11" s="166"/>
      <c r="BGF11" s="166"/>
      <c r="BGG11" s="166"/>
      <c r="BGH11" s="166"/>
      <c r="BGI11" s="166"/>
      <c r="BGJ11" s="166"/>
      <c r="BGK11" s="166"/>
      <c r="BGL11" s="166"/>
      <c r="BGM11" s="166"/>
      <c r="BGN11" s="166"/>
      <c r="BGO11" s="166"/>
      <c r="BGP11" s="166"/>
      <c r="BGQ11" s="166"/>
      <c r="BGR11" s="166"/>
      <c r="BGS11" s="166"/>
      <c r="BGT11" s="166"/>
      <c r="BGU11" s="166"/>
      <c r="BGV11" s="166"/>
      <c r="BGW11" s="166"/>
      <c r="BGX11" s="166"/>
      <c r="BGY11" s="166"/>
      <c r="BGZ11" s="166"/>
      <c r="BHA11" s="166"/>
      <c r="BHB11" s="166"/>
      <c r="BHC11" s="166"/>
      <c r="BHD11" s="166"/>
      <c r="BHE11" s="166"/>
      <c r="BHF11" s="166"/>
      <c r="BHG11" s="166"/>
      <c r="BHH11" s="166"/>
      <c r="BHI11" s="166"/>
      <c r="BHJ11" s="166"/>
      <c r="BHK11" s="166"/>
      <c r="BHL11" s="166"/>
      <c r="BHM11" s="166"/>
      <c r="BHN11" s="166"/>
      <c r="BHO11" s="166"/>
      <c r="BHP11" s="166"/>
      <c r="BHQ11" s="166"/>
      <c r="BHR11" s="166"/>
      <c r="BHS11" s="166"/>
      <c r="BHT11" s="166"/>
      <c r="BHU11" s="166"/>
      <c r="BHV11" s="166"/>
      <c r="BHW11" s="166"/>
      <c r="BHX11" s="166"/>
      <c r="BHY11" s="166"/>
      <c r="BHZ11" s="166"/>
      <c r="BIA11" s="166"/>
      <c r="BIB11" s="166"/>
      <c r="BIC11" s="166"/>
      <c r="BID11" s="166"/>
      <c r="BIE11" s="166"/>
      <c r="BIF11" s="166"/>
      <c r="BIG11" s="166"/>
      <c r="BIH11" s="166"/>
      <c r="BII11" s="166"/>
      <c r="BIJ11" s="166"/>
      <c r="BIK11" s="166"/>
      <c r="BIL11" s="166"/>
      <c r="BIM11" s="166"/>
      <c r="BIN11" s="166"/>
      <c r="BIO11" s="166"/>
      <c r="BIP11" s="166"/>
      <c r="BIQ11" s="166"/>
      <c r="BIR11" s="166"/>
      <c r="BIS11" s="166"/>
      <c r="BIT11" s="166"/>
      <c r="BIU11" s="166"/>
      <c r="BIV11" s="166"/>
      <c r="BIW11" s="166"/>
      <c r="BIX11" s="166"/>
      <c r="BIY11" s="166"/>
      <c r="BIZ11" s="166"/>
      <c r="BJA11" s="166"/>
      <c r="BJB11" s="166"/>
      <c r="BJC11" s="166"/>
      <c r="BJD11" s="166"/>
      <c r="BJE11" s="166"/>
      <c r="BJF11" s="166"/>
      <c r="BJG11" s="166"/>
      <c r="BJH11" s="166"/>
      <c r="BJI11" s="166"/>
      <c r="BJJ11" s="166"/>
      <c r="BJK11" s="166"/>
      <c r="BJL11" s="166"/>
      <c r="BJM11" s="166"/>
      <c r="BJN11" s="166"/>
      <c r="BJO11" s="166"/>
      <c r="BJP11" s="166"/>
      <c r="BJQ11" s="166"/>
      <c r="BJR11" s="166"/>
      <c r="BJS11" s="166"/>
      <c r="BJT11" s="166"/>
      <c r="BJU11" s="166"/>
      <c r="BJV11" s="166"/>
      <c r="BJW11" s="166"/>
      <c r="BJX11" s="166"/>
      <c r="BJY11" s="166"/>
      <c r="BJZ11" s="166"/>
      <c r="BKA11" s="166"/>
      <c r="BKB11" s="166"/>
      <c r="BKC11" s="166"/>
      <c r="BKD11" s="166"/>
      <c r="BKE11" s="166"/>
      <c r="BKF11" s="166"/>
      <c r="BKG11" s="166"/>
      <c r="BKH11" s="166"/>
      <c r="BKI11" s="166"/>
      <c r="BKJ11" s="166"/>
      <c r="BKK11" s="166"/>
      <c r="BKL11" s="166"/>
      <c r="BKM11" s="166"/>
      <c r="BKN11" s="166"/>
      <c r="BKO11" s="166"/>
      <c r="BKP11" s="166"/>
      <c r="BKQ11" s="166"/>
      <c r="BKR11" s="166"/>
      <c r="BKS11" s="166"/>
      <c r="BKT11" s="166"/>
      <c r="BKU11" s="166"/>
      <c r="BKV11" s="166"/>
      <c r="BKW11" s="166"/>
      <c r="BKX11" s="166"/>
      <c r="BKY11" s="166"/>
      <c r="BKZ11" s="166"/>
      <c r="BLA11" s="166"/>
      <c r="BLB11" s="166"/>
      <c r="BLC11" s="166"/>
      <c r="BLD11" s="166"/>
      <c r="BLE11" s="166"/>
      <c r="BLF11" s="166"/>
      <c r="BLG11" s="166"/>
      <c r="BLH11" s="166"/>
      <c r="BLI11" s="166"/>
      <c r="BLJ11" s="166"/>
      <c r="BLK11" s="166"/>
      <c r="BLL11" s="166"/>
      <c r="BLM11" s="166"/>
      <c r="BLN11" s="166"/>
      <c r="BLO11" s="166"/>
      <c r="BLP11" s="166"/>
      <c r="BLQ11" s="166"/>
      <c r="BLR11" s="166"/>
      <c r="BLS11" s="166"/>
      <c r="BLT11" s="166"/>
      <c r="BLU11" s="166"/>
      <c r="BLV11" s="166"/>
      <c r="BLW11" s="166"/>
      <c r="BLX11" s="166"/>
      <c r="BLY11" s="166"/>
      <c r="BLZ11" s="166"/>
      <c r="BMA11" s="166"/>
      <c r="BMB11" s="166"/>
      <c r="BMC11" s="166"/>
      <c r="BMD11" s="166"/>
      <c r="BME11" s="166"/>
      <c r="BMF11" s="166"/>
      <c r="BMG11" s="166"/>
      <c r="BMH11" s="166"/>
      <c r="BMI11" s="166"/>
      <c r="BMJ11" s="166"/>
      <c r="BMK11" s="166"/>
      <c r="BML11" s="166"/>
      <c r="BMM11" s="166"/>
      <c r="BMN11" s="166"/>
      <c r="BMO11" s="166"/>
      <c r="BMP11" s="166"/>
      <c r="BMQ11" s="166"/>
      <c r="BMR11" s="166"/>
      <c r="BMS11" s="166"/>
      <c r="BMT11" s="166"/>
      <c r="BMU11" s="166"/>
      <c r="BMV11" s="166"/>
      <c r="BMW11" s="166"/>
      <c r="BMX11" s="166"/>
      <c r="BMY11" s="166"/>
      <c r="BMZ11" s="166"/>
      <c r="BNA11" s="166"/>
      <c r="BNB11" s="166"/>
      <c r="BNC11" s="166"/>
      <c r="BND11" s="166"/>
      <c r="BNE11" s="166"/>
      <c r="BNF11" s="166"/>
      <c r="BNG11" s="166"/>
      <c r="BNH11" s="166"/>
      <c r="BNI11" s="166"/>
      <c r="BNJ11" s="166"/>
      <c r="BNK11" s="166"/>
      <c r="BNL11" s="166"/>
      <c r="BNM11" s="166"/>
      <c r="BNN11" s="166"/>
      <c r="BNO11" s="166"/>
      <c r="BNP11" s="166"/>
      <c r="BNQ11" s="166"/>
      <c r="BNR11" s="166"/>
      <c r="BNS11" s="166"/>
      <c r="BNT11" s="166"/>
      <c r="BNU11" s="166"/>
      <c r="BNV11" s="166"/>
      <c r="BNW11" s="166"/>
      <c r="BNX11" s="166"/>
      <c r="BNY11" s="166"/>
      <c r="BNZ11" s="166"/>
      <c r="BOA11" s="166"/>
      <c r="BOB11" s="166"/>
      <c r="BOC11" s="166"/>
      <c r="BOD11" s="166"/>
      <c r="BOE11" s="166"/>
      <c r="BOF11" s="166"/>
      <c r="BOG11" s="166"/>
      <c r="BOH11" s="166"/>
      <c r="BOI11" s="166"/>
      <c r="BOJ11" s="166"/>
      <c r="BOK11" s="166"/>
      <c r="BOL11" s="166"/>
      <c r="BOM11" s="166"/>
      <c r="BON11" s="166"/>
      <c r="BOO11" s="166"/>
      <c r="BOP11" s="166"/>
      <c r="BOQ11" s="166"/>
      <c r="BOR11" s="166"/>
      <c r="BOS11" s="166"/>
      <c r="BOT11" s="166"/>
      <c r="BOU11" s="166"/>
      <c r="BOV11" s="166"/>
      <c r="BOW11" s="166"/>
      <c r="BOX11" s="166"/>
      <c r="BOY11" s="166"/>
      <c r="BOZ11" s="166"/>
      <c r="BPA11" s="166"/>
      <c r="BPB11" s="166"/>
      <c r="BPC11" s="166"/>
      <c r="BPD11" s="166"/>
      <c r="BPE11" s="166"/>
      <c r="BPF11" s="166"/>
      <c r="BPG11" s="166"/>
      <c r="BPH11" s="166"/>
      <c r="BPI11" s="166"/>
      <c r="BPJ11" s="166"/>
      <c r="BPK11" s="166"/>
      <c r="BPL11" s="166"/>
      <c r="BPM11" s="166"/>
      <c r="BPN11" s="166"/>
      <c r="BPO11" s="166"/>
      <c r="BPP11" s="166"/>
      <c r="BPQ11" s="166"/>
      <c r="BPR11" s="166"/>
      <c r="BPS11" s="166"/>
      <c r="BPT11" s="166"/>
      <c r="BPU11" s="166"/>
      <c r="BPV11" s="166"/>
      <c r="BPW11" s="166"/>
      <c r="BPX11" s="166"/>
      <c r="BPY11" s="166"/>
      <c r="BPZ11" s="166"/>
      <c r="BQA11" s="166"/>
      <c r="BQB11" s="166"/>
      <c r="BQC11" s="166"/>
      <c r="BQD11" s="166"/>
      <c r="BQE11" s="166"/>
      <c r="BQF11" s="166"/>
      <c r="BQG11" s="166"/>
      <c r="BQH11" s="166"/>
      <c r="BQI11" s="166"/>
      <c r="BQJ11" s="166"/>
      <c r="BQK11" s="166"/>
      <c r="BQL11" s="166"/>
      <c r="BQM11" s="166"/>
      <c r="BQN11" s="166"/>
      <c r="BQO11" s="166"/>
      <c r="BQP11" s="166"/>
      <c r="BQQ11" s="166"/>
      <c r="BQR11" s="166"/>
      <c r="BQS11" s="166"/>
      <c r="BQT11" s="166"/>
      <c r="BQU11" s="166"/>
      <c r="BQV11" s="166"/>
      <c r="BQW11" s="166"/>
      <c r="BQX11" s="166"/>
      <c r="BQY11" s="166"/>
      <c r="BQZ11" s="166"/>
      <c r="BRA11" s="166"/>
      <c r="BRB11" s="166"/>
      <c r="BRC11" s="166"/>
      <c r="BRD11" s="166"/>
      <c r="BRE11" s="166"/>
      <c r="BRF11" s="166"/>
      <c r="BRG11" s="166"/>
      <c r="BRH11" s="166"/>
      <c r="BRI11" s="166"/>
      <c r="BRJ11" s="166"/>
      <c r="BRK11" s="166"/>
      <c r="BRL11" s="166"/>
      <c r="BRM11" s="166"/>
      <c r="BRN11" s="166"/>
      <c r="BRO11" s="166"/>
      <c r="BRP11" s="166"/>
      <c r="BRQ11" s="166"/>
      <c r="BRR11" s="166"/>
      <c r="BRS11" s="166"/>
      <c r="BRT11" s="166"/>
      <c r="BRU11" s="166"/>
      <c r="BRV11" s="166"/>
      <c r="BRW11" s="166"/>
      <c r="BRX11" s="166"/>
      <c r="BRY11" s="166"/>
      <c r="BRZ11" s="166"/>
      <c r="BSA11" s="166"/>
      <c r="BSB11" s="166"/>
      <c r="BSC11" s="166"/>
      <c r="BSD11" s="166"/>
      <c r="BSE11" s="166"/>
      <c r="BSF11" s="166"/>
      <c r="BSG11" s="166"/>
      <c r="BSH11" s="166"/>
      <c r="BSI11" s="166"/>
      <c r="BSJ11" s="166"/>
      <c r="BSK11" s="166"/>
      <c r="BSL11" s="166"/>
      <c r="BSM11" s="166"/>
      <c r="BSN11" s="166"/>
      <c r="BSO11" s="166"/>
      <c r="BSP11" s="166"/>
      <c r="BSQ11" s="166"/>
      <c r="BSR11" s="166"/>
      <c r="BSS11" s="166"/>
      <c r="BST11" s="166"/>
      <c r="BSU11" s="166"/>
      <c r="BSV11" s="166"/>
      <c r="BSW11" s="166"/>
      <c r="BSX11" s="166"/>
      <c r="BSY11" s="166"/>
      <c r="BSZ11" s="166"/>
      <c r="BTA11" s="166"/>
      <c r="BTB11" s="166"/>
      <c r="BTC11" s="166"/>
      <c r="BTD11" s="166"/>
      <c r="BTE11" s="166"/>
      <c r="BTF11" s="166"/>
      <c r="BTG11" s="166"/>
      <c r="BTH11" s="166"/>
      <c r="BTI11" s="166"/>
      <c r="BTJ11" s="166"/>
      <c r="BTK11" s="166"/>
      <c r="BTL11" s="166"/>
      <c r="BTM11" s="166"/>
      <c r="BTN11" s="166"/>
      <c r="BTO11" s="166"/>
      <c r="BTP11" s="166"/>
      <c r="BTQ11" s="166"/>
      <c r="BTR11" s="166"/>
      <c r="BTS11" s="166"/>
      <c r="BTT11" s="166"/>
      <c r="BTU11" s="166"/>
      <c r="BTV11" s="166"/>
      <c r="BTW11" s="166"/>
      <c r="BTX11" s="166"/>
      <c r="BTY11" s="166"/>
      <c r="BTZ11" s="166"/>
      <c r="BUA11" s="166"/>
      <c r="BUB11" s="166"/>
      <c r="BUC11" s="166"/>
      <c r="BUD11" s="166"/>
      <c r="BUE11" s="166"/>
      <c r="BUF11" s="166"/>
      <c r="BUG11" s="166"/>
      <c r="BUH11" s="166"/>
      <c r="BUI11" s="166"/>
      <c r="BUJ11" s="166"/>
      <c r="BUK11" s="166"/>
      <c r="BUL11" s="166"/>
      <c r="BUM11" s="166"/>
      <c r="BUN11" s="166"/>
      <c r="BUO11" s="166"/>
      <c r="BUP11" s="166"/>
      <c r="BUQ11" s="166"/>
      <c r="BUR11" s="166"/>
      <c r="BUS11" s="166"/>
      <c r="BUT11" s="166"/>
      <c r="BUU11" s="166"/>
      <c r="BUV11" s="166"/>
      <c r="BUW11" s="166"/>
      <c r="BUX11" s="166"/>
      <c r="BUY11" s="166"/>
      <c r="BUZ11" s="166"/>
      <c r="BVA11" s="166"/>
      <c r="BVB11" s="166"/>
      <c r="BVC11" s="166"/>
      <c r="BVD11" s="166"/>
      <c r="BVE11" s="166"/>
      <c r="BVF11" s="166"/>
      <c r="BVG11" s="166"/>
      <c r="BVH11" s="166"/>
      <c r="BVI11" s="166"/>
      <c r="BVJ11" s="166"/>
      <c r="BVK11" s="166"/>
      <c r="BVL11" s="166"/>
      <c r="BVM11" s="166"/>
      <c r="BVN11" s="166"/>
      <c r="BVO11" s="166"/>
      <c r="BVP11" s="166"/>
      <c r="BVQ11" s="166"/>
      <c r="BVR11" s="166"/>
      <c r="BVS11" s="166"/>
      <c r="BVT11" s="166"/>
      <c r="BVU11" s="166"/>
      <c r="BVV11" s="166"/>
      <c r="BVW11" s="166"/>
      <c r="BVX11" s="166"/>
      <c r="BVY11" s="166"/>
      <c r="BVZ11" s="166"/>
      <c r="BWA11" s="166"/>
      <c r="BWB11" s="166"/>
      <c r="BWC11" s="166"/>
      <c r="BWD11" s="166"/>
      <c r="BWE11" s="166"/>
      <c r="BWF11" s="166"/>
      <c r="BWG11" s="166"/>
      <c r="BWH11" s="166"/>
      <c r="BWI11" s="166"/>
      <c r="BWJ11" s="166"/>
      <c r="BWK11" s="166"/>
      <c r="BWL11" s="166"/>
      <c r="BWM11" s="166"/>
      <c r="BWN11" s="166"/>
      <c r="BWO11" s="166"/>
      <c r="BWP11" s="166"/>
      <c r="BWQ11" s="166"/>
      <c r="BWR11" s="166"/>
      <c r="BWS11" s="166"/>
      <c r="BWT11" s="166"/>
      <c r="BWU11" s="166"/>
      <c r="BWV11" s="166"/>
      <c r="BWW11" s="166"/>
      <c r="BWX11" s="166"/>
      <c r="BWY11" s="166"/>
      <c r="BWZ11" s="166"/>
      <c r="BXA11" s="166"/>
      <c r="BXB11" s="166"/>
      <c r="BXC11" s="166"/>
      <c r="BXD11" s="166"/>
      <c r="BXE11" s="166"/>
      <c r="BXF11" s="166"/>
      <c r="BXG11" s="166"/>
      <c r="BXH11" s="166"/>
      <c r="BXI11" s="166"/>
      <c r="BXJ11" s="166"/>
      <c r="BXK11" s="166"/>
      <c r="BXL11" s="166"/>
      <c r="BXM11" s="166"/>
      <c r="BXN11" s="166"/>
      <c r="BXO11" s="166"/>
      <c r="BXP11" s="166"/>
      <c r="BXQ11" s="166"/>
      <c r="BXR11" s="166"/>
      <c r="BXS11" s="166"/>
      <c r="BXT11" s="166"/>
      <c r="BXU11" s="166"/>
      <c r="BXV11" s="166"/>
      <c r="BXW11" s="166"/>
      <c r="BXX11" s="166"/>
      <c r="BXY11" s="166"/>
      <c r="BXZ11" s="166"/>
      <c r="BYA11" s="166"/>
      <c r="BYB11" s="166"/>
      <c r="BYC11" s="166"/>
      <c r="BYD11" s="166"/>
      <c r="BYE11" s="166"/>
      <c r="BYF11" s="166"/>
      <c r="BYG11" s="166"/>
      <c r="BYH11" s="166"/>
      <c r="BYI11" s="166"/>
      <c r="BYJ11" s="166"/>
      <c r="BYK11" s="166"/>
      <c r="BYL11" s="166"/>
      <c r="BYM11" s="166"/>
      <c r="BYN11" s="166"/>
      <c r="BYO11" s="166"/>
      <c r="BYP11" s="166"/>
      <c r="BYQ11" s="166"/>
      <c r="BYR11" s="166"/>
      <c r="BYS11" s="166"/>
      <c r="BYT11" s="166"/>
      <c r="BYU11" s="166"/>
      <c r="BYV11" s="166"/>
      <c r="BYW11" s="166"/>
      <c r="BYX11" s="166"/>
      <c r="BYY11" s="166"/>
      <c r="BYZ11" s="166"/>
      <c r="BZA11" s="166"/>
      <c r="BZB11" s="166"/>
      <c r="BZC11" s="166"/>
      <c r="BZD11" s="166"/>
      <c r="BZE11" s="166"/>
      <c r="BZF11" s="166"/>
      <c r="BZG11" s="166"/>
      <c r="BZH11" s="166"/>
      <c r="BZI11" s="166"/>
      <c r="BZJ11" s="166"/>
      <c r="BZK11" s="166"/>
      <c r="BZL11" s="166"/>
      <c r="BZM11" s="166"/>
      <c r="BZN11" s="166"/>
      <c r="BZO11" s="166"/>
      <c r="BZP11" s="166"/>
      <c r="BZQ11" s="166"/>
      <c r="BZR11" s="166"/>
      <c r="BZS11" s="166"/>
      <c r="BZT11" s="166"/>
      <c r="BZU11" s="166"/>
      <c r="BZV11" s="166"/>
      <c r="BZW11" s="166"/>
      <c r="BZX11" s="166"/>
      <c r="BZY11" s="166"/>
      <c r="BZZ11" s="166"/>
      <c r="CAA11" s="166"/>
      <c r="CAB11" s="166"/>
      <c r="CAC11" s="166"/>
      <c r="CAD11" s="166"/>
      <c r="CAE11" s="166"/>
      <c r="CAF11" s="166"/>
      <c r="CAG11" s="166"/>
      <c r="CAH11" s="166"/>
      <c r="CAI11" s="166"/>
      <c r="CAJ11" s="166"/>
      <c r="CAK11" s="166"/>
      <c r="CAL11" s="166"/>
      <c r="CAM11" s="166"/>
      <c r="CAN11" s="166"/>
      <c r="CAO11" s="166"/>
      <c r="CAP11" s="166"/>
      <c r="CAQ11" s="166"/>
      <c r="CAR11" s="166"/>
      <c r="CAS11" s="166"/>
      <c r="CAT11" s="166"/>
      <c r="CAU11" s="166"/>
      <c r="CAV11" s="166"/>
      <c r="CAW11" s="166"/>
      <c r="CAX11" s="166"/>
      <c r="CAY11" s="166"/>
      <c r="CAZ11" s="166"/>
      <c r="CBA11" s="166"/>
      <c r="CBB11" s="166"/>
      <c r="CBC11" s="166"/>
      <c r="CBD11" s="166"/>
      <c r="CBE11" s="166"/>
      <c r="CBF11" s="166"/>
      <c r="CBG11" s="166"/>
      <c r="CBH11" s="166"/>
      <c r="CBI11" s="166"/>
      <c r="CBJ11" s="166"/>
      <c r="CBK11" s="166"/>
      <c r="CBL11" s="166"/>
      <c r="CBM11" s="166"/>
      <c r="CBN11" s="166"/>
      <c r="CBO11" s="166"/>
      <c r="CBP11" s="166"/>
      <c r="CBQ11" s="166"/>
      <c r="CBR11" s="166"/>
      <c r="CBS11" s="166"/>
      <c r="CBT11" s="166"/>
      <c r="CBU11" s="166"/>
      <c r="CBV11" s="166"/>
      <c r="CBW11" s="166"/>
      <c r="CBX11" s="166"/>
      <c r="CBY11" s="166"/>
      <c r="CBZ11" s="166"/>
      <c r="CCA11" s="166"/>
      <c r="CCB11" s="166"/>
      <c r="CCC11" s="166"/>
      <c r="CCD11" s="166"/>
      <c r="CCE11" s="166"/>
      <c r="CCF11" s="166"/>
      <c r="CCG11" s="166"/>
      <c r="CCH11" s="166"/>
      <c r="CCI11" s="166"/>
      <c r="CCJ11" s="166"/>
      <c r="CCK11" s="166"/>
      <c r="CCL11" s="166"/>
      <c r="CCM11" s="166"/>
      <c r="CCN11" s="166"/>
      <c r="CCO11" s="166"/>
      <c r="CCP11" s="166"/>
      <c r="CCQ11" s="166"/>
      <c r="CCR11" s="166"/>
      <c r="CCS11" s="166"/>
      <c r="CCT11" s="166"/>
      <c r="CCU11" s="166"/>
      <c r="CCV11" s="166"/>
      <c r="CCW11" s="166"/>
      <c r="CCX11" s="166"/>
      <c r="CCY11" s="166"/>
      <c r="CCZ11" s="166"/>
      <c r="CDA11" s="166"/>
      <c r="CDB11" s="166"/>
      <c r="CDC11" s="166"/>
      <c r="CDD11" s="166"/>
      <c r="CDE11" s="166"/>
      <c r="CDF11" s="166"/>
      <c r="CDG11" s="166"/>
      <c r="CDH11" s="166"/>
      <c r="CDI11" s="166"/>
      <c r="CDJ11" s="166"/>
      <c r="CDK11" s="166"/>
      <c r="CDL11" s="166"/>
      <c r="CDM11" s="166"/>
      <c r="CDN11" s="166"/>
      <c r="CDO11" s="166"/>
      <c r="CDP11" s="166"/>
      <c r="CDQ11" s="166"/>
      <c r="CDR11" s="166"/>
      <c r="CDS11" s="166"/>
      <c r="CDT11" s="166"/>
      <c r="CDU11" s="166"/>
      <c r="CDV11" s="166"/>
      <c r="CDW11" s="166"/>
      <c r="CDX11" s="166"/>
      <c r="CDY11" s="166"/>
      <c r="CDZ11" s="166"/>
      <c r="CEA11" s="166"/>
      <c r="CEB11" s="166"/>
      <c r="CEC11" s="166"/>
      <c r="CED11" s="166"/>
      <c r="CEE11" s="166"/>
      <c r="CEF11" s="166"/>
      <c r="CEG11" s="166"/>
      <c r="CEH11" s="166"/>
      <c r="CEI11" s="166"/>
      <c r="CEJ11" s="166"/>
      <c r="CEK11" s="166"/>
      <c r="CEL11" s="166"/>
      <c r="CEM11" s="166"/>
      <c r="CEN11" s="166"/>
      <c r="CEO11" s="166"/>
      <c r="CEP11" s="166"/>
      <c r="CEQ11" s="166"/>
      <c r="CER11" s="166"/>
      <c r="CES11" s="166"/>
      <c r="CET11" s="166"/>
      <c r="CEU11" s="166"/>
      <c r="CEV11" s="166"/>
      <c r="CEW11" s="166"/>
      <c r="CEX11" s="166"/>
      <c r="CEY11" s="166"/>
      <c r="CEZ11" s="166"/>
      <c r="CFA11" s="166"/>
      <c r="CFB11" s="166"/>
      <c r="CFC11" s="166"/>
      <c r="CFD11" s="166"/>
      <c r="CFE11" s="166"/>
      <c r="CFF11" s="166"/>
      <c r="CFG11" s="166"/>
      <c r="CFH11" s="166"/>
      <c r="CFI11" s="166"/>
      <c r="CFJ11" s="166"/>
      <c r="CFK11" s="166"/>
      <c r="CFL11" s="166"/>
      <c r="CFM11" s="166"/>
      <c r="CFN11" s="166"/>
      <c r="CFO11" s="166"/>
      <c r="CFP11" s="166"/>
      <c r="CFQ11" s="166"/>
      <c r="CFR11" s="166"/>
      <c r="CFS11" s="166"/>
      <c r="CFT11" s="166"/>
      <c r="CFU11" s="166"/>
      <c r="CFV11" s="166"/>
      <c r="CFW11" s="166"/>
      <c r="CFX11" s="166"/>
      <c r="CFY11" s="166"/>
      <c r="CFZ11" s="166"/>
      <c r="CGA11" s="166"/>
      <c r="CGB11" s="166"/>
      <c r="CGC11" s="166"/>
      <c r="CGD11" s="166"/>
      <c r="CGE11" s="166"/>
      <c r="CGF11" s="166"/>
      <c r="CGG11" s="166"/>
      <c r="CGH11" s="166"/>
      <c r="CGI11" s="166"/>
      <c r="CGJ11" s="166"/>
      <c r="CGK11" s="166"/>
      <c r="CGL11" s="166"/>
      <c r="CGM11" s="166"/>
      <c r="CGN11" s="166"/>
      <c r="CGO11" s="166"/>
      <c r="CGP11" s="166"/>
      <c r="CGQ11" s="166"/>
      <c r="CGR11" s="166"/>
      <c r="CGS11" s="166"/>
      <c r="CGT11" s="166"/>
      <c r="CGU11" s="166"/>
      <c r="CGV11" s="166"/>
      <c r="CGW11" s="166"/>
      <c r="CGX11" s="166"/>
      <c r="CGY11" s="166"/>
      <c r="CGZ11" s="166"/>
      <c r="CHA11" s="166"/>
      <c r="CHB11" s="166"/>
      <c r="CHC11" s="166"/>
      <c r="CHD11" s="166"/>
      <c r="CHE11" s="166"/>
      <c r="CHF11" s="166"/>
      <c r="CHG11" s="166"/>
      <c r="CHH11" s="166"/>
      <c r="CHI11" s="166"/>
      <c r="CHJ11" s="166"/>
      <c r="CHK11" s="166"/>
      <c r="CHL11" s="166"/>
      <c r="CHM11" s="166"/>
      <c r="CHN11" s="166"/>
      <c r="CHO11" s="166"/>
      <c r="CHP11" s="166"/>
      <c r="CHQ11" s="166"/>
      <c r="CHR11" s="166"/>
      <c r="CHS11" s="166"/>
      <c r="CHT11" s="166"/>
      <c r="CHU11" s="166"/>
      <c r="CHV11" s="166"/>
      <c r="CHW11" s="166"/>
      <c r="CHX11" s="166"/>
      <c r="CHY11" s="166"/>
      <c r="CHZ11" s="166"/>
      <c r="CIA11" s="166"/>
      <c r="CIB11" s="166"/>
      <c r="CIC11" s="166"/>
      <c r="CID11" s="166"/>
      <c r="CIE11" s="166"/>
      <c r="CIF11" s="166"/>
      <c r="CIG11" s="166"/>
      <c r="CIH11" s="166"/>
      <c r="CII11" s="166"/>
      <c r="CIJ11" s="166"/>
      <c r="CIK11" s="166"/>
      <c r="CIL11" s="166"/>
      <c r="CIM11" s="166"/>
      <c r="CIN11" s="166"/>
      <c r="CIO11" s="166"/>
      <c r="CIP11" s="166"/>
      <c r="CIQ11" s="166"/>
      <c r="CIR11" s="166"/>
      <c r="CIS11" s="166"/>
      <c r="CIT11" s="166"/>
      <c r="CIU11" s="166"/>
      <c r="CIV11" s="166"/>
      <c r="CIW11" s="166"/>
      <c r="CIX11" s="166"/>
      <c r="CIY11" s="166"/>
      <c r="CIZ11" s="166"/>
      <c r="CJA11" s="166"/>
      <c r="CJB11" s="166"/>
      <c r="CJC11" s="166"/>
      <c r="CJD11" s="166"/>
      <c r="CJE11" s="166"/>
      <c r="CJF11" s="166"/>
      <c r="CJG11" s="166"/>
      <c r="CJH11" s="166"/>
      <c r="CJI11" s="166"/>
      <c r="CJJ11" s="166"/>
      <c r="CJK11" s="166"/>
      <c r="CJL11" s="166"/>
      <c r="CJM11" s="166"/>
      <c r="CJN11" s="166"/>
      <c r="CJO11" s="166"/>
      <c r="CJP11" s="166"/>
      <c r="CJQ11" s="166"/>
      <c r="CJR11" s="166"/>
      <c r="CJS11" s="166"/>
      <c r="CJT11" s="166"/>
      <c r="CJU11" s="166"/>
      <c r="CJV11" s="166"/>
      <c r="CJW11" s="166"/>
      <c r="CJX11" s="166"/>
      <c r="CJY11" s="166"/>
      <c r="CJZ11" s="166"/>
      <c r="CKA11" s="166"/>
      <c r="CKB11" s="166"/>
      <c r="CKC11" s="166"/>
      <c r="CKD11" s="166"/>
      <c r="CKE11" s="166"/>
      <c r="CKF11" s="166"/>
      <c r="CKG11" s="166"/>
      <c r="CKH11" s="166"/>
      <c r="CKI11" s="166"/>
      <c r="CKJ11" s="166"/>
      <c r="CKK11" s="166"/>
      <c r="CKL11" s="166"/>
      <c r="CKM11" s="166"/>
      <c r="CKN11" s="166"/>
      <c r="CKO11" s="166"/>
      <c r="CKP11" s="166"/>
      <c r="CKQ11" s="166"/>
      <c r="CKR11" s="166"/>
      <c r="CKS11" s="166"/>
      <c r="CKT11" s="166"/>
      <c r="CKU11" s="166"/>
      <c r="CKV11" s="166"/>
      <c r="CKW11" s="166"/>
      <c r="CKX11" s="166"/>
      <c r="CKY11" s="166"/>
      <c r="CKZ11" s="166"/>
      <c r="CLA11" s="166"/>
      <c r="CLB11" s="166"/>
      <c r="CLC11" s="166"/>
      <c r="CLD11" s="166"/>
      <c r="CLE11" s="166"/>
      <c r="CLF11" s="166"/>
      <c r="CLG11" s="166"/>
      <c r="CLH11" s="166"/>
      <c r="CLI11" s="166"/>
      <c r="CLJ11" s="166"/>
      <c r="CLK11" s="166"/>
      <c r="CLL11" s="166"/>
      <c r="CLM11" s="166"/>
      <c r="CLN11" s="166"/>
      <c r="CLO11" s="166"/>
      <c r="CLP11" s="166"/>
      <c r="CLQ11" s="166"/>
      <c r="CLR11" s="166"/>
      <c r="CLS11" s="166"/>
      <c r="CLT11" s="166"/>
      <c r="CLU11" s="166"/>
      <c r="CLV11" s="166"/>
      <c r="CLW11" s="166"/>
      <c r="CLX11" s="166"/>
      <c r="CLY11" s="166"/>
      <c r="CLZ11" s="166"/>
      <c r="CMA11" s="166"/>
      <c r="CMB11" s="166"/>
      <c r="CMC11" s="166"/>
      <c r="CMD11" s="166"/>
      <c r="CME11" s="166"/>
      <c r="CMF11" s="166"/>
      <c r="CMG11" s="166"/>
      <c r="CMH11" s="166"/>
      <c r="CMI11" s="166"/>
      <c r="CMJ11" s="166"/>
      <c r="CMK11" s="166"/>
      <c r="CML11" s="166"/>
      <c r="CMM11" s="166"/>
      <c r="CMN11" s="166"/>
      <c r="CMO11" s="166"/>
      <c r="CMP11" s="166"/>
      <c r="CMQ11" s="166"/>
      <c r="CMR11" s="166"/>
      <c r="CMS11" s="166"/>
      <c r="CMT11" s="166"/>
      <c r="CMU11" s="166"/>
      <c r="CMV11" s="166"/>
      <c r="CMW11" s="166"/>
      <c r="CMX11" s="166"/>
      <c r="CMY11" s="166"/>
      <c r="CMZ11" s="166"/>
      <c r="CNA11" s="166"/>
      <c r="CNB11" s="166"/>
      <c r="CNC11" s="166"/>
      <c r="CND11" s="166"/>
      <c r="CNE11" s="166"/>
      <c r="CNF11" s="166"/>
      <c r="CNG11" s="166"/>
      <c r="CNH11" s="166"/>
      <c r="CNI11" s="166"/>
      <c r="CNJ11" s="166"/>
      <c r="CNK11" s="166"/>
      <c r="CNL11" s="166"/>
      <c r="CNM11" s="166"/>
      <c r="CNN11" s="166"/>
      <c r="CNO11" s="166"/>
      <c r="CNP11" s="166"/>
      <c r="CNQ11" s="166"/>
      <c r="CNR11" s="166"/>
      <c r="CNS11" s="166"/>
      <c r="CNT11" s="166"/>
      <c r="CNU11" s="166"/>
      <c r="CNV11" s="166"/>
      <c r="CNW11" s="166"/>
      <c r="CNX11" s="166"/>
      <c r="CNY11" s="166"/>
      <c r="CNZ11" s="166"/>
      <c r="COA11" s="166"/>
      <c r="COB11" s="166"/>
      <c r="COC11" s="166"/>
      <c r="COD11" s="166"/>
      <c r="COE11" s="166"/>
      <c r="COF11" s="166"/>
      <c r="COG11" s="166"/>
      <c r="COH11" s="166"/>
      <c r="COI11" s="166"/>
      <c r="COJ11" s="166"/>
      <c r="COK11" s="166"/>
      <c r="COL11" s="166"/>
      <c r="COM11" s="166"/>
      <c r="CON11" s="166"/>
      <c r="COO11" s="166"/>
      <c r="COP11" s="166"/>
      <c r="COQ11" s="166"/>
      <c r="COR11" s="166"/>
      <c r="COS11" s="166"/>
      <c r="COT11" s="166"/>
      <c r="COU11" s="166"/>
      <c r="COV11" s="166"/>
      <c r="COW11" s="166"/>
      <c r="COX11" s="166"/>
      <c r="COY11" s="166"/>
      <c r="COZ11" s="166"/>
      <c r="CPA11" s="166"/>
      <c r="CPB11" s="166"/>
      <c r="CPC11" s="166"/>
      <c r="CPD11" s="166"/>
      <c r="CPE11" s="166"/>
      <c r="CPF11" s="166"/>
      <c r="CPG11" s="166"/>
      <c r="CPH11" s="166"/>
      <c r="CPI11" s="166"/>
      <c r="CPJ11" s="166"/>
      <c r="CPK11" s="166"/>
      <c r="CPL11" s="166"/>
      <c r="CPM11" s="166"/>
      <c r="CPN11" s="166"/>
      <c r="CPO11" s="166"/>
      <c r="CPP11" s="166"/>
      <c r="CPQ11" s="166"/>
      <c r="CPR11" s="166"/>
      <c r="CPS11" s="166"/>
      <c r="CPT11" s="166"/>
      <c r="CPU11" s="166"/>
      <c r="CPV11" s="166"/>
      <c r="CPW11" s="166"/>
      <c r="CPX11" s="166"/>
      <c r="CPY11" s="166"/>
      <c r="CPZ11" s="166"/>
      <c r="CQA11" s="166"/>
      <c r="CQB11" s="166"/>
      <c r="CQC11" s="166"/>
      <c r="CQD11" s="166"/>
      <c r="CQE11" s="166"/>
      <c r="CQF11" s="166"/>
      <c r="CQG11" s="166"/>
      <c r="CQH11" s="166"/>
      <c r="CQI11" s="166"/>
      <c r="CQJ11" s="166"/>
      <c r="CQK11" s="166"/>
      <c r="CQL11" s="166"/>
      <c r="CQM11" s="166"/>
      <c r="CQN11" s="166"/>
      <c r="CQO11" s="166"/>
      <c r="CQP11" s="166"/>
      <c r="CQQ11" s="166"/>
      <c r="CQR11" s="166"/>
      <c r="CQS11" s="166"/>
      <c r="CQT11" s="166"/>
      <c r="CQU11" s="166"/>
      <c r="CQV11" s="166"/>
      <c r="CQW11" s="166"/>
      <c r="CQX11" s="166"/>
      <c r="CQY11" s="166"/>
      <c r="CQZ11" s="166"/>
      <c r="CRA11" s="166"/>
      <c r="CRB11" s="166"/>
      <c r="CRC11" s="166"/>
      <c r="CRD11" s="166"/>
      <c r="CRE11" s="166"/>
      <c r="CRF11" s="166"/>
      <c r="CRG11" s="166"/>
      <c r="CRH11" s="166"/>
      <c r="CRI11" s="166"/>
      <c r="CRJ11" s="166"/>
      <c r="CRK11" s="166"/>
      <c r="CRL11" s="166"/>
      <c r="CRM11" s="166"/>
      <c r="CRN11" s="166"/>
      <c r="CRO11" s="166"/>
      <c r="CRP11" s="166"/>
      <c r="CRQ11" s="166"/>
      <c r="CRR11" s="166"/>
      <c r="CRS11" s="166"/>
      <c r="CRT11" s="166"/>
      <c r="CRU11" s="166"/>
      <c r="CRV11" s="166"/>
      <c r="CRW11" s="166"/>
      <c r="CRX11" s="166"/>
      <c r="CRY11" s="166"/>
      <c r="CRZ11" s="166"/>
      <c r="CSA11" s="166"/>
      <c r="CSB11" s="166"/>
      <c r="CSC11" s="166"/>
      <c r="CSD11" s="166"/>
      <c r="CSE11" s="166"/>
      <c r="CSF11" s="166"/>
      <c r="CSG11" s="166"/>
      <c r="CSH11" s="166"/>
      <c r="CSI11" s="166"/>
      <c r="CSJ11" s="166"/>
      <c r="CSK11" s="166"/>
      <c r="CSL11" s="166"/>
      <c r="CSM11" s="166"/>
      <c r="CSN11" s="166"/>
      <c r="CSO11" s="166"/>
      <c r="CSP11" s="166"/>
      <c r="CSQ11" s="166"/>
      <c r="CSR11" s="166"/>
      <c r="CSS11" s="166"/>
      <c r="CST11" s="166"/>
      <c r="CSU11" s="166"/>
      <c r="CSV11" s="166"/>
      <c r="CSW11" s="166"/>
      <c r="CSX11" s="166"/>
      <c r="CSY11" s="166"/>
      <c r="CSZ11" s="166"/>
      <c r="CTA11" s="166"/>
      <c r="CTB11" s="166"/>
      <c r="CTC11" s="166"/>
      <c r="CTD11" s="166"/>
      <c r="CTE11" s="166"/>
      <c r="CTF11" s="166"/>
      <c r="CTG11" s="166"/>
      <c r="CTH11" s="166"/>
      <c r="CTI11" s="166"/>
      <c r="CTJ11" s="166"/>
      <c r="CTK11" s="166"/>
      <c r="CTL11" s="166"/>
      <c r="CTM11" s="166"/>
      <c r="CTN11" s="166"/>
      <c r="CTO11" s="166"/>
      <c r="CTP11" s="166"/>
      <c r="CTQ11" s="166"/>
      <c r="CTR11" s="166"/>
      <c r="CTS11" s="166"/>
      <c r="CTT11" s="166"/>
      <c r="CTU11" s="166"/>
      <c r="CTV11" s="166"/>
      <c r="CTW11" s="166"/>
      <c r="CTX11" s="166"/>
      <c r="CTY11" s="166"/>
      <c r="CTZ11" s="166"/>
      <c r="CUA11" s="166"/>
      <c r="CUB11" s="166"/>
      <c r="CUC11" s="166"/>
      <c r="CUD11" s="166"/>
      <c r="CUE11" s="166"/>
      <c r="CUF11" s="166"/>
      <c r="CUG11" s="166"/>
      <c r="CUH11" s="166"/>
      <c r="CUI11" s="166"/>
      <c r="CUJ11" s="166"/>
      <c r="CUK11" s="166"/>
      <c r="CUL11" s="166"/>
      <c r="CUM11" s="166"/>
      <c r="CUN11" s="166"/>
      <c r="CUO11" s="166"/>
      <c r="CUP11" s="166"/>
      <c r="CUQ11" s="166"/>
      <c r="CUR11" s="166"/>
      <c r="CUS11" s="166"/>
      <c r="CUT11" s="166"/>
      <c r="CUU11" s="166"/>
      <c r="CUV11" s="166"/>
      <c r="CUW11" s="166"/>
      <c r="CUX11" s="166"/>
      <c r="CUY11" s="166"/>
      <c r="CUZ11" s="166"/>
      <c r="CVA11" s="166"/>
      <c r="CVB11" s="166"/>
      <c r="CVC11" s="166"/>
      <c r="CVD11" s="166"/>
      <c r="CVE11" s="166"/>
      <c r="CVF11" s="166"/>
      <c r="CVG11" s="166"/>
      <c r="CVH11" s="166"/>
      <c r="CVI11" s="166"/>
      <c r="CVJ11" s="166"/>
      <c r="CVK11" s="166"/>
      <c r="CVL11" s="166"/>
      <c r="CVM11" s="166"/>
      <c r="CVN11" s="166"/>
      <c r="CVO11" s="166"/>
      <c r="CVP11" s="166"/>
      <c r="CVQ11" s="166"/>
      <c r="CVR11" s="166"/>
      <c r="CVS11" s="166"/>
      <c r="CVT11" s="166"/>
      <c r="CVU11" s="166"/>
      <c r="CVV11" s="166"/>
      <c r="CVW11" s="166"/>
      <c r="CVX11" s="166"/>
      <c r="CVY11" s="166"/>
      <c r="CVZ11" s="166"/>
      <c r="CWA11" s="166"/>
      <c r="CWB11" s="166"/>
      <c r="CWC11" s="166"/>
      <c r="CWD11" s="166"/>
      <c r="CWE11" s="166"/>
      <c r="CWF11" s="166"/>
      <c r="CWG11" s="166"/>
      <c r="CWH11" s="166"/>
      <c r="CWI11" s="166"/>
      <c r="CWJ11" s="166"/>
      <c r="CWK11" s="166"/>
      <c r="CWL11" s="166"/>
      <c r="CWM11" s="166"/>
      <c r="CWN11" s="166"/>
      <c r="CWO11" s="166"/>
      <c r="CWP11" s="166"/>
      <c r="CWQ11" s="166"/>
      <c r="CWR11" s="166"/>
      <c r="CWS11" s="166"/>
      <c r="CWT11" s="166"/>
      <c r="CWU11" s="166"/>
      <c r="CWV11" s="166"/>
      <c r="CWW11" s="166"/>
      <c r="CWX11" s="166"/>
      <c r="CWY11" s="166"/>
      <c r="CWZ11" s="166"/>
      <c r="CXA11" s="166"/>
      <c r="CXB11" s="166"/>
      <c r="CXC11" s="166"/>
      <c r="CXD11" s="166"/>
      <c r="CXE11" s="166"/>
      <c r="CXF11" s="166"/>
      <c r="CXG11" s="166"/>
      <c r="CXH11" s="166"/>
      <c r="CXI11" s="166"/>
      <c r="CXJ11" s="166"/>
      <c r="CXK11" s="166"/>
      <c r="CXL11" s="166"/>
      <c r="CXM11" s="166"/>
      <c r="CXN11" s="166"/>
      <c r="CXO11" s="166"/>
      <c r="CXP11" s="166"/>
      <c r="CXQ11" s="166"/>
      <c r="CXR11" s="166"/>
      <c r="CXS11" s="166"/>
      <c r="CXT11" s="166"/>
      <c r="CXU11" s="166"/>
      <c r="CXV11" s="166"/>
      <c r="CXW11" s="166"/>
      <c r="CXX11" s="166"/>
      <c r="CXY11" s="166"/>
      <c r="CXZ11" s="166"/>
      <c r="CYA11" s="166"/>
      <c r="CYB11" s="166"/>
      <c r="CYC11" s="166"/>
      <c r="CYD11" s="166"/>
      <c r="CYE11" s="166"/>
      <c r="CYF11" s="166"/>
      <c r="CYG11" s="166"/>
      <c r="CYH11" s="166"/>
      <c r="CYI11" s="166"/>
      <c r="CYJ11" s="166"/>
      <c r="CYK11" s="166"/>
      <c r="CYL11" s="166"/>
      <c r="CYM11" s="166"/>
      <c r="CYN11" s="166"/>
      <c r="CYO11" s="166"/>
      <c r="CYP11" s="166"/>
      <c r="CYQ11" s="166"/>
      <c r="CYR11" s="166"/>
      <c r="CYS11" s="166"/>
      <c r="CYT11" s="166"/>
      <c r="CYU11" s="166"/>
      <c r="CYV11" s="166"/>
      <c r="CYW11" s="166"/>
      <c r="CYX11" s="166"/>
      <c r="CYY11" s="166"/>
      <c r="CYZ11" s="166"/>
      <c r="CZA11" s="166"/>
      <c r="CZB11" s="166"/>
      <c r="CZC11" s="166"/>
      <c r="CZD11" s="166"/>
      <c r="CZE11" s="166"/>
      <c r="CZF11" s="166"/>
      <c r="CZG11" s="166"/>
      <c r="CZH11" s="166"/>
      <c r="CZI11" s="166"/>
      <c r="CZJ11" s="166"/>
      <c r="CZK11" s="166"/>
      <c r="CZL11" s="166"/>
      <c r="CZM11" s="166"/>
      <c r="CZN11" s="166"/>
      <c r="CZO11" s="166"/>
      <c r="CZP11" s="166"/>
      <c r="CZQ11" s="166"/>
      <c r="CZR11" s="166"/>
      <c r="CZS11" s="166"/>
      <c r="CZT11" s="166"/>
      <c r="CZU11" s="166"/>
      <c r="CZV11" s="166"/>
      <c r="CZW11" s="166"/>
      <c r="CZX11" s="166"/>
      <c r="CZY11" s="166"/>
      <c r="CZZ11" s="166"/>
      <c r="DAA11" s="166"/>
      <c r="DAB11" s="166"/>
      <c r="DAC11" s="166"/>
      <c r="DAD11" s="166"/>
      <c r="DAE11" s="166"/>
      <c r="DAF11" s="166"/>
      <c r="DAG11" s="166"/>
      <c r="DAH11" s="166"/>
      <c r="DAI11" s="166"/>
      <c r="DAJ11" s="166"/>
      <c r="DAK11" s="166"/>
      <c r="DAL11" s="166"/>
      <c r="DAM11" s="166"/>
      <c r="DAN11" s="166"/>
      <c r="DAO11" s="166"/>
      <c r="DAP11" s="166"/>
      <c r="DAQ11" s="166"/>
      <c r="DAR11" s="166"/>
      <c r="DAS11" s="166"/>
      <c r="DAT11" s="166"/>
      <c r="DAU11" s="166"/>
      <c r="DAV11" s="166"/>
      <c r="DAW11" s="166"/>
      <c r="DAX11" s="166"/>
      <c r="DAY11" s="166"/>
      <c r="DAZ11" s="166"/>
      <c r="DBA11" s="166"/>
      <c r="DBB11" s="166"/>
      <c r="DBC11" s="166"/>
      <c r="DBD11" s="166"/>
      <c r="DBE11" s="166"/>
      <c r="DBF11" s="166"/>
      <c r="DBG11" s="166"/>
      <c r="DBH11" s="166"/>
      <c r="DBI11" s="166"/>
      <c r="DBJ11" s="166"/>
      <c r="DBK11" s="166"/>
      <c r="DBL11" s="166"/>
      <c r="DBM11" s="166"/>
      <c r="DBN11" s="166"/>
      <c r="DBO11" s="166"/>
      <c r="DBP11" s="166"/>
      <c r="DBQ11" s="166"/>
      <c r="DBR11" s="166"/>
      <c r="DBS11" s="166"/>
      <c r="DBT11" s="166"/>
      <c r="DBU11" s="166"/>
      <c r="DBV11" s="166"/>
      <c r="DBW11" s="166"/>
      <c r="DBX11" s="166"/>
      <c r="DBY11" s="166"/>
      <c r="DBZ11" s="166"/>
      <c r="DCA11" s="166"/>
      <c r="DCB11" s="166"/>
      <c r="DCC11" s="166"/>
      <c r="DCD11" s="166"/>
      <c r="DCE11" s="166"/>
      <c r="DCF11" s="166"/>
      <c r="DCG11" s="166"/>
      <c r="DCH11" s="166"/>
      <c r="DCI11" s="166"/>
      <c r="DCJ11" s="166"/>
      <c r="DCK11" s="166"/>
      <c r="DCL11" s="166"/>
      <c r="DCM11" s="166"/>
      <c r="DCN11" s="166"/>
      <c r="DCO11" s="166"/>
      <c r="DCP11" s="166"/>
      <c r="DCQ11" s="166"/>
      <c r="DCR11" s="166"/>
      <c r="DCS11" s="166"/>
      <c r="DCT11" s="166"/>
      <c r="DCU11" s="166"/>
      <c r="DCV11" s="166"/>
      <c r="DCW11" s="166"/>
      <c r="DCX11" s="166"/>
      <c r="DCY11" s="166"/>
      <c r="DCZ11" s="166"/>
      <c r="DDA11" s="166"/>
      <c r="DDB11" s="166"/>
      <c r="DDC11" s="166"/>
      <c r="DDD11" s="166"/>
      <c r="DDE11" s="166"/>
      <c r="DDF11" s="166"/>
      <c r="DDG11" s="166"/>
      <c r="DDH11" s="166"/>
      <c r="DDI11" s="166"/>
      <c r="DDJ11" s="166"/>
      <c r="DDK11" s="166"/>
      <c r="DDL11" s="166"/>
      <c r="DDM11" s="166"/>
      <c r="DDN11" s="166"/>
      <c r="DDO11" s="166"/>
      <c r="DDP11" s="166"/>
      <c r="DDQ11" s="166"/>
      <c r="DDR11" s="166"/>
      <c r="DDS11" s="166"/>
      <c r="DDT11" s="166"/>
      <c r="DDU11" s="166"/>
      <c r="DDV11" s="166"/>
      <c r="DDW11" s="166"/>
      <c r="DDX11" s="166"/>
      <c r="DDY11" s="166"/>
      <c r="DDZ11" s="166"/>
      <c r="DEA11" s="166"/>
      <c r="DEB11" s="166"/>
      <c r="DEC11" s="166"/>
      <c r="DED11" s="166"/>
      <c r="DEE11" s="166"/>
      <c r="DEF11" s="166"/>
      <c r="DEG11" s="166"/>
      <c r="DEH11" s="166"/>
      <c r="DEI11" s="166"/>
      <c r="DEJ11" s="166"/>
      <c r="DEK11" s="166"/>
      <c r="DEL11" s="166"/>
      <c r="DEM11" s="166"/>
      <c r="DEN11" s="166"/>
      <c r="DEO11" s="166"/>
      <c r="DEP11" s="166"/>
      <c r="DEQ11" s="166"/>
      <c r="DER11" s="166"/>
      <c r="DES11" s="166"/>
      <c r="DET11" s="166"/>
      <c r="DEU11" s="166"/>
      <c r="DEV11" s="166"/>
      <c r="DEW11" s="166"/>
      <c r="DEX11" s="166"/>
      <c r="DEY11" s="166"/>
      <c r="DEZ11" s="166"/>
      <c r="DFA11" s="166"/>
      <c r="DFB11" s="166"/>
      <c r="DFC11" s="166"/>
      <c r="DFD11" s="166"/>
      <c r="DFE11" s="166"/>
      <c r="DFF11" s="166"/>
      <c r="DFG11" s="166"/>
      <c r="DFH11" s="166"/>
      <c r="DFI11" s="166"/>
      <c r="DFJ11" s="166"/>
      <c r="DFK11" s="166"/>
      <c r="DFL11" s="166"/>
      <c r="DFM11" s="166"/>
      <c r="DFN11" s="166"/>
      <c r="DFO11" s="166"/>
      <c r="DFP11" s="166"/>
      <c r="DFQ11" s="166"/>
      <c r="DFR11" s="166"/>
      <c r="DFS11" s="166"/>
      <c r="DFT11" s="166"/>
      <c r="DFU11" s="166"/>
      <c r="DFV11" s="166"/>
      <c r="DFW11" s="166"/>
      <c r="DFX11" s="166"/>
      <c r="DFY11" s="166"/>
      <c r="DFZ11" s="166"/>
      <c r="DGA11" s="166"/>
      <c r="DGB11" s="166"/>
      <c r="DGC11" s="166"/>
      <c r="DGD11" s="166"/>
      <c r="DGE11" s="166"/>
      <c r="DGF11" s="166"/>
      <c r="DGG11" s="166"/>
      <c r="DGH11" s="166"/>
      <c r="DGI11" s="166"/>
      <c r="DGJ11" s="166"/>
      <c r="DGK11" s="166"/>
      <c r="DGL11" s="166"/>
      <c r="DGM11" s="166"/>
      <c r="DGN11" s="166"/>
      <c r="DGO11" s="166"/>
      <c r="DGP11" s="166"/>
      <c r="DGQ11" s="166"/>
      <c r="DGR11" s="166"/>
      <c r="DGS11" s="166"/>
      <c r="DGT11" s="166"/>
      <c r="DGU11" s="166"/>
      <c r="DGV11" s="166"/>
      <c r="DGW11" s="166"/>
      <c r="DGX11" s="166"/>
      <c r="DGY11" s="166"/>
      <c r="DGZ11" s="166"/>
      <c r="DHA11" s="166"/>
      <c r="DHB11" s="166"/>
      <c r="DHC11" s="166"/>
      <c r="DHD11" s="166"/>
      <c r="DHE11" s="166"/>
      <c r="DHF11" s="166"/>
      <c r="DHG11" s="166"/>
      <c r="DHH11" s="166"/>
      <c r="DHI11" s="166"/>
      <c r="DHJ11" s="166"/>
      <c r="DHK11" s="166"/>
      <c r="DHL11" s="166"/>
      <c r="DHM11" s="166"/>
      <c r="DHN11" s="166"/>
      <c r="DHO11" s="166"/>
      <c r="DHP11" s="166"/>
      <c r="DHQ11" s="166"/>
      <c r="DHR11" s="166"/>
      <c r="DHS11" s="166"/>
      <c r="DHT11" s="166"/>
      <c r="DHU11" s="166"/>
      <c r="DHV11" s="166"/>
      <c r="DHW11" s="166"/>
      <c r="DHX11" s="166"/>
      <c r="DHY11" s="166"/>
      <c r="DHZ11" s="166"/>
      <c r="DIA11" s="166"/>
      <c r="DIB11" s="166"/>
      <c r="DIC11" s="166"/>
      <c r="DID11" s="166"/>
      <c r="DIE11" s="166"/>
      <c r="DIF11" s="166"/>
      <c r="DIG11" s="166"/>
      <c r="DIH11" s="166"/>
      <c r="DII11" s="166"/>
      <c r="DIJ11" s="166"/>
      <c r="DIK11" s="166"/>
      <c r="DIL11" s="166"/>
      <c r="DIM11" s="166"/>
      <c r="DIN11" s="166"/>
      <c r="DIO11" s="166"/>
      <c r="DIP11" s="166"/>
      <c r="DIQ11" s="166"/>
      <c r="DIR11" s="166"/>
      <c r="DIS11" s="166"/>
      <c r="DIT11" s="166"/>
      <c r="DIU11" s="166"/>
      <c r="DIV11" s="166"/>
      <c r="DIW11" s="166"/>
      <c r="DIX11" s="166"/>
      <c r="DIY11" s="166"/>
      <c r="DIZ11" s="166"/>
      <c r="DJA11" s="166"/>
      <c r="DJB11" s="166"/>
      <c r="DJC11" s="166"/>
      <c r="DJD11" s="166"/>
      <c r="DJE11" s="166"/>
      <c r="DJF11" s="166"/>
      <c r="DJG11" s="166"/>
      <c r="DJH11" s="166"/>
      <c r="DJI11" s="166"/>
      <c r="DJJ11" s="166"/>
      <c r="DJK11" s="166"/>
      <c r="DJL11" s="166"/>
      <c r="DJM11" s="166"/>
      <c r="DJN11" s="166"/>
      <c r="DJO11" s="166"/>
      <c r="DJP11" s="166"/>
      <c r="DJQ11" s="166"/>
      <c r="DJR11" s="166"/>
      <c r="DJS11" s="166"/>
      <c r="DJT11" s="166"/>
      <c r="DJU11" s="166"/>
      <c r="DJV11" s="166"/>
      <c r="DJW11" s="166"/>
      <c r="DJX11" s="166"/>
      <c r="DJY11" s="166"/>
      <c r="DJZ11" s="166"/>
      <c r="DKA11" s="166"/>
      <c r="DKB11" s="166"/>
      <c r="DKC11" s="166"/>
      <c r="DKD11" s="166"/>
      <c r="DKE11" s="166"/>
      <c r="DKF11" s="166"/>
      <c r="DKG11" s="166"/>
      <c r="DKH11" s="166"/>
      <c r="DKI11" s="166"/>
      <c r="DKJ11" s="166"/>
      <c r="DKK11" s="166"/>
      <c r="DKL11" s="166"/>
      <c r="DKM11" s="166"/>
      <c r="DKN11" s="166"/>
      <c r="DKO11" s="166"/>
      <c r="DKP11" s="166"/>
      <c r="DKQ11" s="166"/>
      <c r="DKR11" s="166"/>
      <c r="DKS11" s="166"/>
      <c r="DKT11" s="166"/>
      <c r="DKU11" s="166"/>
      <c r="DKV11" s="166"/>
      <c r="DKW11" s="166"/>
      <c r="DKX11" s="166"/>
      <c r="DKY11" s="166"/>
      <c r="DKZ11" s="166"/>
      <c r="DLA11" s="166"/>
      <c r="DLB11" s="166"/>
      <c r="DLC11" s="166"/>
      <c r="DLD11" s="166"/>
      <c r="DLE11" s="166"/>
      <c r="DLF11" s="166"/>
      <c r="DLG11" s="166"/>
      <c r="DLH11" s="166"/>
      <c r="DLI11" s="166"/>
      <c r="DLJ11" s="166"/>
      <c r="DLK11" s="166"/>
      <c r="DLL11" s="166"/>
      <c r="DLM11" s="166"/>
      <c r="DLN11" s="166"/>
      <c r="DLO11" s="166"/>
      <c r="DLP11" s="166"/>
      <c r="DLQ11" s="166"/>
      <c r="DLR11" s="166"/>
      <c r="DLS11" s="166"/>
      <c r="DLT11" s="166"/>
      <c r="DLU11" s="166"/>
      <c r="DLV11" s="166"/>
      <c r="DLW11" s="166"/>
      <c r="DLX11" s="166"/>
      <c r="DLY11" s="166"/>
      <c r="DLZ11" s="166"/>
      <c r="DMA11" s="166"/>
      <c r="DMB11" s="166"/>
      <c r="DMC11" s="166"/>
      <c r="DMD11" s="166"/>
      <c r="DME11" s="166"/>
      <c r="DMF11" s="166"/>
      <c r="DMG11" s="166"/>
      <c r="DMH11" s="166"/>
      <c r="DMI11" s="166"/>
      <c r="DMJ11" s="166"/>
      <c r="DMK11" s="166"/>
      <c r="DML11" s="166"/>
      <c r="DMM11" s="166"/>
      <c r="DMN11" s="166"/>
      <c r="DMO11" s="166"/>
      <c r="DMP11" s="166"/>
      <c r="DMQ11" s="166"/>
      <c r="DMR11" s="166"/>
      <c r="DMS11" s="166"/>
      <c r="DMT11" s="166"/>
      <c r="DMU11" s="166"/>
      <c r="DMV11" s="166"/>
      <c r="DMW11" s="166"/>
      <c r="DMX11" s="166"/>
      <c r="DMY11" s="166"/>
      <c r="DMZ11" s="166"/>
      <c r="DNA11" s="166"/>
      <c r="DNB11" s="166"/>
      <c r="DNC11" s="166"/>
      <c r="DND11" s="166"/>
      <c r="DNE11" s="166"/>
      <c r="DNF11" s="166"/>
      <c r="DNG11" s="166"/>
      <c r="DNH11" s="166"/>
      <c r="DNI11" s="166"/>
      <c r="DNJ11" s="166"/>
      <c r="DNK11" s="166"/>
      <c r="DNL11" s="166"/>
      <c r="DNM11" s="166"/>
      <c r="DNN11" s="166"/>
      <c r="DNO11" s="166"/>
      <c r="DNP11" s="166"/>
      <c r="DNQ11" s="166"/>
      <c r="DNR11" s="166"/>
      <c r="DNS11" s="166"/>
      <c r="DNT11" s="166"/>
      <c r="DNU11" s="166"/>
      <c r="DNV11" s="166"/>
      <c r="DNW11" s="166"/>
      <c r="DNX11" s="166"/>
      <c r="DNY11" s="166"/>
      <c r="DNZ11" s="166"/>
      <c r="DOA11" s="166"/>
      <c r="DOB11" s="166"/>
      <c r="DOC11" s="166"/>
      <c r="DOD11" s="166"/>
      <c r="DOE11" s="166"/>
      <c r="DOF11" s="166"/>
      <c r="DOG11" s="166"/>
      <c r="DOH11" s="166"/>
      <c r="DOI11" s="166"/>
      <c r="DOJ11" s="166"/>
      <c r="DOK11" s="166"/>
      <c r="DOL11" s="166"/>
      <c r="DOM11" s="166"/>
      <c r="DON11" s="166"/>
      <c r="DOO11" s="166"/>
      <c r="DOP11" s="166"/>
      <c r="DOQ11" s="166"/>
      <c r="DOR11" s="166"/>
      <c r="DOS11" s="166"/>
      <c r="DOT11" s="166"/>
      <c r="DOU11" s="166"/>
      <c r="DOV11" s="166"/>
      <c r="DOW11" s="166"/>
      <c r="DOX11" s="166"/>
      <c r="DOY11" s="166"/>
      <c r="DOZ11" s="166"/>
      <c r="DPA11" s="166"/>
      <c r="DPB11" s="166"/>
      <c r="DPC11" s="166"/>
      <c r="DPD11" s="166"/>
      <c r="DPE11" s="166"/>
      <c r="DPF11" s="166"/>
      <c r="DPG11" s="166"/>
      <c r="DPH11" s="166"/>
      <c r="DPI11" s="166"/>
      <c r="DPJ11" s="166"/>
      <c r="DPK11" s="166"/>
      <c r="DPL11" s="166"/>
      <c r="DPM11" s="166"/>
      <c r="DPN11" s="166"/>
      <c r="DPO11" s="166"/>
      <c r="DPP11" s="166"/>
      <c r="DPQ11" s="166"/>
      <c r="DPR11" s="166"/>
      <c r="DPS11" s="166"/>
      <c r="DPT11" s="166"/>
      <c r="DPU11" s="166"/>
      <c r="DPV11" s="166"/>
      <c r="DPW11" s="166"/>
      <c r="DPX11" s="166"/>
      <c r="DPY11" s="166"/>
      <c r="DPZ11" s="166"/>
      <c r="DQA11" s="166"/>
      <c r="DQB11" s="166"/>
      <c r="DQC11" s="166"/>
      <c r="DQD11" s="166"/>
      <c r="DQE11" s="166"/>
      <c r="DQF11" s="166"/>
      <c r="DQG11" s="166"/>
      <c r="DQH11" s="166"/>
      <c r="DQI11" s="166"/>
      <c r="DQJ11" s="166"/>
      <c r="DQK11" s="166"/>
      <c r="DQL11" s="166"/>
      <c r="DQM11" s="166"/>
      <c r="DQN11" s="166"/>
      <c r="DQO11" s="166"/>
      <c r="DQP11" s="166"/>
      <c r="DQQ11" s="166"/>
      <c r="DQR11" s="166"/>
      <c r="DQS11" s="166"/>
      <c r="DQT11" s="166"/>
      <c r="DQU11" s="166"/>
      <c r="DQV11" s="166"/>
      <c r="DQW11" s="166"/>
      <c r="DQX11" s="166"/>
      <c r="DQY11" s="166"/>
      <c r="DQZ11" s="166"/>
      <c r="DRA11" s="166"/>
      <c r="DRB11" s="166"/>
      <c r="DRC11" s="166"/>
      <c r="DRD11" s="166"/>
      <c r="DRE11" s="166"/>
      <c r="DRF11" s="166"/>
      <c r="DRG11" s="166"/>
      <c r="DRH11" s="166"/>
      <c r="DRI11" s="166"/>
      <c r="DRJ11" s="166"/>
      <c r="DRK11" s="166"/>
      <c r="DRL11" s="166"/>
      <c r="DRM11" s="166"/>
      <c r="DRN11" s="166"/>
      <c r="DRO11" s="166"/>
      <c r="DRP11" s="166"/>
      <c r="DRQ11" s="166"/>
      <c r="DRR11" s="166"/>
      <c r="DRS11" s="166"/>
      <c r="DRT11" s="166"/>
      <c r="DRU11" s="166"/>
      <c r="DRV11" s="166"/>
      <c r="DRW11" s="166"/>
      <c r="DRX11" s="166"/>
      <c r="DRY11" s="166"/>
      <c r="DRZ11" s="166"/>
      <c r="DSA11" s="166"/>
      <c r="DSB11" s="166"/>
      <c r="DSC11" s="166"/>
      <c r="DSD11" s="166"/>
      <c r="DSE11" s="166"/>
      <c r="DSF11" s="166"/>
      <c r="DSG11" s="166"/>
      <c r="DSH11" s="166"/>
      <c r="DSI11" s="166"/>
      <c r="DSJ11" s="166"/>
      <c r="DSK11" s="166"/>
      <c r="DSL11" s="166"/>
      <c r="DSM11" s="166"/>
      <c r="DSN11" s="166"/>
      <c r="DSO11" s="166"/>
      <c r="DSP11" s="166"/>
      <c r="DSQ11" s="166"/>
      <c r="DSR11" s="166"/>
      <c r="DSS11" s="166"/>
      <c r="DST11" s="166"/>
      <c r="DSU11" s="166"/>
      <c r="DSV11" s="166"/>
      <c r="DSW11" s="166"/>
      <c r="DSX11" s="166"/>
      <c r="DSY11" s="166"/>
      <c r="DSZ11" s="166"/>
      <c r="DTA11" s="166"/>
      <c r="DTB11" s="166"/>
      <c r="DTC11" s="166"/>
      <c r="DTD11" s="166"/>
      <c r="DTE11" s="166"/>
      <c r="DTF11" s="166"/>
      <c r="DTG11" s="166"/>
      <c r="DTH11" s="166"/>
      <c r="DTI11" s="166"/>
      <c r="DTJ11" s="166"/>
      <c r="DTK11" s="166"/>
      <c r="DTL11" s="166"/>
      <c r="DTM11" s="166"/>
      <c r="DTN11" s="166"/>
      <c r="DTO11" s="166"/>
      <c r="DTP11" s="166"/>
      <c r="DTQ11" s="166"/>
      <c r="DTR11" s="166"/>
      <c r="DTS11" s="166"/>
      <c r="DTT11" s="166"/>
      <c r="DTU11" s="166"/>
      <c r="DTV11" s="166"/>
      <c r="DTW11" s="166"/>
      <c r="DTX11" s="166"/>
      <c r="DTY11" s="166"/>
      <c r="DTZ11" s="166"/>
      <c r="DUA11" s="166"/>
      <c r="DUB11" s="166"/>
      <c r="DUC11" s="166"/>
      <c r="DUD11" s="166"/>
      <c r="DUE11" s="166"/>
      <c r="DUF11" s="166"/>
      <c r="DUG11" s="166"/>
      <c r="DUH11" s="166"/>
      <c r="DUI11" s="166"/>
      <c r="DUJ11" s="166"/>
      <c r="DUK11" s="166"/>
      <c r="DUL11" s="166"/>
      <c r="DUM11" s="166"/>
      <c r="DUN11" s="166"/>
      <c r="DUO11" s="166"/>
      <c r="DUP11" s="166"/>
      <c r="DUQ11" s="166"/>
      <c r="DUR11" s="166"/>
      <c r="DUS11" s="166"/>
      <c r="DUT11" s="166"/>
      <c r="DUU11" s="166"/>
      <c r="DUV11" s="166"/>
      <c r="DUW11" s="166"/>
      <c r="DUX11" s="166"/>
      <c r="DUY11" s="166"/>
      <c r="DUZ11" s="166"/>
      <c r="DVA11" s="166"/>
      <c r="DVB11" s="166"/>
      <c r="DVC11" s="166"/>
      <c r="DVD11" s="166"/>
      <c r="DVE11" s="166"/>
      <c r="DVF11" s="166"/>
      <c r="DVG11" s="166"/>
      <c r="DVH11" s="166"/>
      <c r="DVI11" s="166"/>
      <c r="DVJ11" s="166"/>
      <c r="DVK11" s="166"/>
      <c r="DVL11" s="166"/>
      <c r="DVM11" s="166"/>
      <c r="DVN11" s="166"/>
      <c r="DVO11" s="166"/>
      <c r="DVP11" s="166"/>
      <c r="DVQ11" s="166"/>
      <c r="DVR11" s="166"/>
      <c r="DVS11" s="166"/>
      <c r="DVT11" s="166"/>
      <c r="DVU11" s="166"/>
      <c r="DVV11" s="166"/>
      <c r="DVW11" s="166"/>
      <c r="DVX11" s="166"/>
      <c r="DVY11" s="166"/>
      <c r="DVZ11" s="166"/>
      <c r="DWA11" s="166"/>
      <c r="DWB11" s="166"/>
      <c r="DWC11" s="166"/>
      <c r="DWD11" s="166"/>
      <c r="DWE11" s="166"/>
      <c r="DWF11" s="166"/>
      <c r="DWG11" s="166"/>
      <c r="DWH11" s="166"/>
      <c r="DWI11" s="166"/>
      <c r="DWJ11" s="166"/>
      <c r="DWK11" s="166"/>
      <c r="DWL11" s="166"/>
      <c r="DWM11" s="166"/>
      <c r="DWN11" s="166"/>
      <c r="DWO11" s="166"/>
      <c r="DWP11" s="166"/>
      <c r="DWQ11" s="166"/>
      <c r="DWR11" s="166"/>
      <c r="DWS11" s="166"/>
      <c r="DWT11" s="166"/>
      <c r="DWU11" s="166"/>
      <c r="DWV11" s="166"/>
      <c r="DWW11" s="166"/>
      <c r="DWX11" s="166"/>
      <c r="DWY11" s="166"/>
      <c r="DWZ11" s="166"/>
      <c r="DXA11" s="166"/>
      <c r="DXB11" s="166"/>
      <c r="DXC11" s="166"/>
      <c r="DXD11" s="166"/>
      <c r="DXE11" s="166"/>
      <c r="DXF11" s="166"/>
      <c r="DXG11" s="166"/>
      <c r="DXH11" s="166"/>
      <c r="DXI11" s="166"/>
      <c r="DXJ11" s="166"/>
      <c r="DXK11" s="166"/>
      <c r="DXL11" s="166"/>
      <c r="DXM11" s="166"/>
      <c r="DXN11" s="166"/>
      <c r="DXO11" s="166"/>
      <c r="DXP11" s="166"/>
      <c r="DXQ11" s="166"/>
      <c r="DXR11" s="166"/>
      <c r="DXS11" s="166"/>
      <c r="DXT11" s="166"/>
      <c r="DXU11" s="166"/>
      <c r="DXV11" s="166"/>
      <c r="DXW11" s="166"/>
      <c r="DXX11" s="166"/>
      <c r="DXY11" s="166"/>
      <c r="DXZ11" s="166"/>
      <c r="DYA11" s="166"/>
      <c r="DYB11" s="166"/>
      <c r="DYC11" s="166"/>
      <c r="DYD11" s="166"/>
      <c r="DYE11" s="166"/>
      <c r="DYF11" s="166"/>
      <c r="DYG11" s="166"/>
      <c r="DYH11" s="166"/>
      <c r="DYI11" s="166"/>
      <c r="DYJ11" s="166"/>
      <c r="DYK11" s="166"/>
      <c r="DYL11" s="166"/>
      <c r="DYM11" s="166"/>
      <c r="DYN11" s="166"/>
      <c r="DYO11" s="166"/>
      <c r="DYP11" s="166"/>
      <c r="DYQ11" s="166"/>
      <c r="DYR11" s="166"/>
      <c r="DYS11" s="166"/>
      <c r="DYT11" s="166"/>
      <c r="DYU11" s="166"/>
      <c r="DYV11" s="166"/>
      <c r="DYW11" s="166"/>
      <c r="DYX11" s="166"/>
      <c r="DYY11" s="166"/>
      <c r="DYZ11" s="166"/>
      <c r="DZA11" s="166"/>
      <c r="DZB11" s="166"/>
      <c r="DZC11" s="166"/>
      <c r="DZD11" s="166"/>
      <c r="DZE11" s="166"/>
      <c r="DZF11" s="166"/>
      <c r="DZG11" s="166"/>
      <c r="DZH11" s="166"/>
      <c r="DZI11" s="166"/>
      <c r="DZJ11" s="166"/>
      <c r="DZK11" s="166"/>
      <c r="DZL11" s="166"/>
      <c r="DZM11" s="166"/>
      <c r="DZN11" s="166"/>
      <c r="DZO11" s="166"/>
      <c r="DZP11" s="166"/>
      <c r="DZQ11" s="166"/>
      <c r="DZR11" s="166"/>
      <c r="DZS11" s="166"/>
      <c r="DZT11" s="166"/>
      <c r="DZU11" s="166"/>
      <c r="DZV11" s="166"/>
      <c r="DZW11" s="166"/>
      <c r="DZX11" s="166"/>
      <c r="DZY11" s="166"/>
      <c r="DZZ11" s="166"/>
      <c r="EAA11" s="166"/>
      <c r="EAB11" s="166"/>
      <c r="EAC11" s="166"/>
      <c r="EAD11" s="166"/>
      <c r="EAE11" s="166"/>
      <c r="EAF11" s="166"/>
      <c r="EAG11" s="166"/>
      <c r="EAH11" s="166"/>
      <c r="EAI11" s="166"/>
      <c r="EAJ11" s="166"/>
      <c r="EAK11" s="166"/>
      <c r="EAL11" s="166"/>
      <c r="EAM11" s="166"/>
      <c r="EAN11" s="166"/>
      <c r="EAO11" s="166"/>
      <c r="EAP11" s="166"/>
      <c r="EAQ11" s="166"/>
      <c r="EAR11" s="166"/>
      <c r="EAS11" s="166"/>
      <c r="EAT11" s="166"/>
      <c r="EAU11" s="166"/>
      <c r="EAV11" s="166"/>
      <c r="EAW11" s="166"/>
      <c r="EAX11" s="166"/>
      <c r="EAY11" s="166"/>
      <c r="EAZ11" s="166"/>
      <c r="EBA11" s="166"/>
      <c r="EBB11" s="166"/>
      <c r="EBC11" s="166"/>
      <c r="EBD11" s="166"/>
      <c r="EBE11" s="166"/>
      <c r="EBF11" s="166"/>
      <c r="EBG11" s="166"/>
      <c r="EBH11" s="166"/>
      <c r="EBI11" s="166"/>
      <c r="EBJ11" s="166"/>
      <c r="EBK11" s="166"/>
      <c r="EBL11" s="166"/>
      <c r="EBM11" s="166"/>
      <c r="EBN11" s="166"/>
      <c r="EBO11" s="166"/>
      <c r="EBP11" s="166"/>
      <c r="EBQ11" s="166"/>
      <c r="EBR11" s="166"/>
      <c r="EBS11" s="166"/>
      <c r="EBT11" s="166"/>
      <c r="EBU11" s="166"/>
      <c r="EBV11" s="166"/>
      <c r="EBW11" s="166"/>
      <c r="EBX11" s="166"/>
      <c r="EBY11" s="166"/>
      <c r="EBZ11" s="166"/>
      <c r="ECA11" s="166"/>
      <c r="ECB11" s="166"/>
      <c r="ECC11" s="166"/>
      <c r="ECD11" s="166"/>
      <c r="ECE11" s="166"/>
      <c r="ECF11" s="166"/>
      <c r="ECG11" s="166"/>
      <c r="ECH11" s="166"/>
      <c r="ECI11" s="166"/>
      <c r="ECJ11" s="166"/>
      <c r="ECK11" s="166"/>
      <c r="ECL11" s="166"/>
      <c r="ECM11" s="166"/>
      <c r="ECN11" s="166"/>
      <c r="ECO11" s="166"/>
      <c r="ECP11" s="166"/>
      <c r="ECQ11" s="166"/>
      <c r="ECR11" s="166"/>
      <c r="ECS11" s="166"/>
      <c r="ECT11" s="166"/>
      <c r="ECU11" s="166"/>
      <c r="ECV11" s="166"/>
      <c r="ECW11" s="166"/>
      <c r="ECX11" s="166"/>
      <c r="ECY11" s="166"/>
      <c r="ECZ11" s="166"/>
      <c r="EDA11" s="166"/>
      <c r="EDB11" s="166"/>
      <c r="EDC11" s="166"/>
      <c r="EDD11" s="166"/>
      <c r="EDE11" s="166"/>
      <c r="EDF11" s="166"/>
      <c r="EDG11" s="166"/>
      <c r="EDH11" s="166"/>
      <c r="EDI11" s="166"/>
      <c r="EDJ11" s="166"/>
      <c r="EDK11" s="166"/>
      <c r="EDL11" s="166"/>
      <c r="EDM11" s="166"/>
      <c r="EDN11" s="166"/>
      <c r="EDO11" s="166"/>
      <c r="EDP11" s="166"/>
      <c r="EDQ11" s="166"/>
      <c r="EDR11" s="166"/>
      <c r="EDS11" s="166"/>
      <c r="EDT11" s="166"/>
      <c r="EDU11" s="166"/>
      <c r="EDV11" s="166"/>
      <c r="EDW11" s="166"/>
      <c r="EDX11" s="166"/>
      <c r="EDY11" s="166"/>
      <c r="EDZ11" s="166"/>
      <c r="EEA11" s="166"/>
      <c r="EEB11" s="166"/>
      <c r="EEC11" s="166"/>
      <c r="EED11" s="166"/>
      <c r="EEE11" s="166"/>
      <c r="EEF11" s="166"/>
      <c r="EEG11" s="166"/>
      <c r="EEH11" s="166"/>
      <c r="EEI11" s="166"/>
      <c r="EEJ11" s="166"/>
      <c r="EEK11" s="166"/>
      <c r="EEL11" s="166"/>
      <c r="EEM11" s="166"/>
      <c r="EEN11" s="166"/>
      <c r="EEO11" s="166"/>
      <c r="EEP11" s="166"/>
      <c r="EEQ11" s="166"/>
      <c r="EER11" s="166"/>
      <c r="EES11" s="166"/>
      <c r="EET11" s="166"/>
      <c r="EEU11" s="166"/>
      <c r="EEV11" s="166"/>
      <c r="EEW11" s="166"/>
      <c r="EEX11" s="166"/>
      <c r="EEY11" s="166"/>
      <c r="EEZ11" s="166"/>
      <c r="EFA11" s="166"/>
      <c r="EFB11" s="166"/>
      <c r="EFC11" s="166"/>
      <c r="EFD11" s="166"/>
      <c r="EFE11" s="166"/>
      <c r="EFF11" s="166"/>
      <c r="EFG11" s="166"/>
      <c r="EFH11" s="166"/>
      <c r="EFI11" s="166"/>
      <c r="EFJ11" s="166"/>
      <c r="EFK11" s="166"/>
      <c r="EFL11" s="166"/>
      <c r="EFM11" s="166"/>
      <c r="EFN11" s="166"/>
      <c r="EFO11" s="166"/>
      <c r="EFP11" s="166"/>
      <c r="EFQ11" s="166"/>
      <c r="EFR11" s="166"/>
      <c r="EFS11" s="166"/>
      <c r="EFT11" s="166"/>
      <c r="EFU11" s="166"/>
      <c r="EFV11" s="166"/>
      <c r="EFW11" s="166"/>
      <c r="EFX11" s="166"/>
      <c r="EFY11" s="166"/>
      <c r="EFZ11" s="166"/>
      <c r="EGA11" s="166"/>
      <c r="EGB11" s="166"/>
      <c r="EGC11" s="166"/>
      <c r="EGD11" s="166"/>
      <c r="EGE11" s="166"/>
      <c r="EGF11" s="166"/>
      <c r="EGG11" s="166"/>
      <c r="EGH11" s="166"/>
      <c r="EGI11" s="166"/>
      <c r="EGJ11" s="166"/>
      <c r="EGK11" s="166"/>
      <c r="EGL11" s="166"/>
      <c r="EGM11" s="166"/>
      <c r="EGN11" s="166"/>
      <c r="EGO11" s="166"/>
      <c r="EGP11" s="166"/>
      <c r="EGQ11" s="166"/>
      <c r="EGR11" s="166"/>
      <c r="EGS11" s="166"/>
      <c r="EGT11" s="166"/>
      <c r="EGU11" s="166"/>
      <c r="EGV11" s="166"/>
      <c r="EGW11" s="166"/>
      <c r="EGX11" s="166"/>
      <c r="EGY11" s="166"/>
      <c r="EGZ11" s="166"/>
      <c r="EHA11" s="166"/>
      <c r="EHB11" s="166"/>
      <c r="EHC11" s="166"/>
      <c r="EHD11" s="166"/>
      <c r="EHE11" s="166"/>
      <c r="EHF11" s="166"/>
      <c r="EHG11" s="166"/>
      <c r="EHH11" s="166"/>
      <c r="EHI11" s="166"/>
      <c r="EHJ11" s="166"/>
      <c r="EHK11" s="166"/>
      <c r="EHL11" s="166"/>
      <c r="EHM11" s="166"/>
      <c r="EHN11" s="166"/>
      <c r="EHO11" s="166"/>
      <c r="EHP11" s="166"/>
      <c r="EHQ11" s="166"/>
      <c r="EHR11" s="166"/>
      <c r="EHS11" s="166"/>
      <c r="EHT11" s="166"/>
      <c r="EHU11" s="166"/>
      <c r="EHV11" s="166"/>
      <c r="EHW11" s="166"/>
      <c r="EHX11" s="166"/>
      <c r="EHY11" s="166"/>
      <c r="EHZ11" s="166"/>
      <c r="EIA11" s="166"/>
      <c r="EIB11" s="166"/>
      <c r="EIC11" s="166"/>
      <c r="EID11" s="166"/>
      <c r="EIE11" s="166"/>
      <c r="EIF11" s="166"/>
      <c r="EIG11" s="166"/>
      <c r="EIH11" s="166"/>
      <c r="EII11" s="166"/>
      <c r="EIJ11" s="166"/>
      <c r="EIK11" s="166"/>
      <c r="EIL11" s="166"/>
      <c r="EIM11" s="166"/>
      <c r="EIN11" s="166"/>
      <c r="EIO11" s="166"/>
      <c r="EIP11" s="166"/>
      <c r="EIQ11" s="166"/>
      <c r="EIR11" s="166"/>
      <c r="EIS11" s="166"/>
      <c r="EIT11" s="166"/>
      <c r="EIU11" s="166"/>
      <c r="EIV11" s="166"/>
      <c r="EIW11" s="166"/>
      <c r="EIX11" s="166"/>
      <c r="EIY11" s="166"/>
      <c r="EIZ11" s="166"/>
      <c r="EJA11" s="166"/>
      <c r="EJB11" s="166"/>
      <c r="EJC11" s="166"/>
      <c r="EJD11" s="166"/>
      <c r="EJE11" s="166"/>
      <c r="EJF11" s="166"/>
      <c r="EJG11" s="166"/>
      <c r="EJH11" s="166"/>
      <c r="EJI11" s="166"/>
      <c r="EJJ11" s="166"/>
      <c r="EJK11" s="166"/>
      <c r="EJL11" s="166"/>
      <c r="EJM11" s="166"/>
      <c r="EJN11" s="166"/>
      <c r="EJO11" s="166"/>
      <c r="EJP11" s="166"/>
      <c r="EJQ11" s="166"/>
      <c r="EJR11" s="166"/>
      <c r="EJS11" s="166"/>
      <c r="EJT11" s="166"/>
      <c r="EJU11" s="166"/>
      <c r="EJV11" s="166"/>
      <c r="EJW11" s="166"/>
      <c r="EJX11" s="166"/>
      <c r="EJY11" s="166"/>
      <c r="EJZ11" s="166"/>
      <c r="EKA11" s="166"/>
      <c r="EKB11" s="166"/>
      <c r="EKC11" s="166"/>
      <c r="EKD11" s="166"/>
      <c r="EKE11" s="166"/>
      <c r="EKF11" s="166"/>
      <c r="EKG11" s="166"/>
      <c r="EKH11" s="166"/>
      <c r="EKI11" s="166"/>
      <c r="EKJ11" s="166"/>
      <c r="EKK11" s="166"/>
      <c r="EKL11" s="166"/>
      <c r="EKM11" s="166"/>
      <c r="EKN11" s="166"/>
      <c r="EKO11" s="166"/>
      <c r="EKP11" s="166"/>
      <c r="EKQ11" s="166"/>
      <c r="EKR11" s="166"/>
      <c r="EKS11" s="166"/>
      <c r="EKT11" s="166"/>
      <c r="EKU11" s="166"/>
      <c r="EKV11" s="166"/>
      <c r="EKW11" s="166"/>
      <c r="EKX11" s="166"/>
      <c r="EKY11" s="166"/>
      <c r="EKZ11" s="166"/>
      <c r="ELA11" s="166"/>
      <c r="ELB11" s="166"/>
      <c r="ELC11" s="166"/>
      <c r="ELD11" s="166"/>
      <c r="ELE11" s="166"/>
      <c r="ELF11" s="166"/>
      <c r="ELG11" s="166"/>
      <c r="ELH11" s="166"/>
      <c r="ELI11" s="166"/>
      <c r="ELJ11" s="166"/>
      <c r="ELK11" s="166"/>
      <c r="ELL11" s="166"/>
      <c r="ELM11" s="166"/>
      <c r="ELN11" s="166"/>
      <c r="ELO11" s="166"/>
      <c r="ELP11" s="166"/>
      <c r="ELQ11" s="166"/>
      <c r="ELR11" s="166"/>
      <c r="ELS11" s="166"/>
      <c r="ELT11" s="166"/>
      <c r="ELU11" s="166"/>
      <c r="ELV11" s="166"/>
      <c r="ELW11" s="166"/>
      <c r="ELX11" s="166"/>
      <c r="ELY11" s="166"/>
      <c r="ELZ11" s="166"/>
      <c r="EMA11" s="166"/>
      <c r="EMB11" s="166"/>
      <c r="EMC11" s="166"/>
      <c r="EMD11" s="166"/>
      <c r="EME11" s="166"/>
      <c r="EMF11" s="166"/>
      <c r="EMG11" s="166"/>
      <c r="EMH11" s="166"/>
      <c r="EMI11" s="166"/>
      <c r="EMJ11" s="166"/>
      <c r="EMK11" s="166"/>
      <c r="EML11" s="166"/>
      <c r="EMM11" s="166"/>
      <c r="EMN11" s="166"/>
      <c r="EMO11" s="166"/>
      <c r="EMP11" s="166"/>
      <c r="EMQ11" s="166"/>
      <c r="EMR11" s="166"/>
      <c r="EMS11" s="166"/>
      <c r="EMT11" s="166"/>
      <c r="EMU11" s="166"/>
      <c r="EMV11" s="166"/>
      <c r="EMW11" s="166"/>
      <c r="EMX11" s="166"/>
      <c r="EMY11" s="166"/>
      <c r="EMZ11" s="166"/>
      <c r="ENA11" s="166"/>
      <c r="ENB11" s="166"/>
      <c r="ENC11" s="166"/>
      <c r="END11" s="166"/>
      <c r="ENE11" s="166"/>
      <c r="ENF11" s="166"/>
      <c r="ENG11" s="166"/>
      <c r="ENH11" s="166"/>
      <c r="ENI11" s="166"/>
      <c r="ENJ11" s="166"/>
      <c r="ENK11" s="166"/>
      <c r="ENL11" s="166"/>
      <c r="ENM11" s="166"/>
      <c r="ENN11" s="166"/>
      <c r="ENO11" s="166"/>
      <c r="ENP11" s="166"/>
      <c r="ENQ11" s="166"/>
      <c r="ENR11" s="166"/>
      <c r="ENS11" s="166"/>
      <c r="ENT11" s="166"/>
      <c r="ENU11" s="166"/>
      <c r="ENV11" s="166"/>
      <c r="ENW11" s="166"/>
      <c r="ENX11" s="166"/>
      <c r="ENY11" s="166"/>
      <c r="ENZ11" s="166"/>
      <c r="EOA11" s="166"/>
      <c r="EOB11" s="166"/>
      <c r="EOC11" s="166"/>
      <c r="EOD11" s="166"/>
      <c r="EOE11" s="166"/>
      <c r="EOF11" s="166"/>
      <c r="EOG11" s="166"/>
      <c r="EOH11" s="166"/>
      <c r="EOI11" s="166"/>
      <c r="EOJ11" s="166"/>
      <c r="EOK11" s="166"/>
      <c r="EOL11" s="166"/>
      <c r="EOM11" s="166"/>
      <c r="EON11" s="166"/>
      <c r="EOO11" s="166"/>
      <c r="EOP11" s="166"/>
      <c r="EOQ11" s="166"/>
      <c r="EOR11" s="166"/>
      <c r="EOS11" s="166"/>
      <c r="EOT11" s="166"/>
      <c r="EOU11" s="166"/>
      <c r="EOV11" s="166"/>
      <c r="EOW11" s="166"/>
      <c r="EOX11" s="166"/>
      <c r="EOY11" s="166"/>
      <c r="EOZ11" s="166"/>
      <c r="EPA11" s="166"/>
      <c r="EPB11" s="166"/>
      <c r="EPC11" s="166"/>
      <c r="EPD11" s="166"/>
      <c r="EPE11" s="166"/>
      <c r="EPF11" s="166"/>
      <c r="EPG11" s="166"/>
      <c r="EPH11" s="166"/>
      <c r="EPI11" s="166"/>
      <c r="EPJ11" s="166"/>
      <c r="EPK11" s="166"/>
      <c r="EPL11" s="166"/>
      <c r="EPM11" s="166"/>
      <c r="EPN11" s="166"/>
      <c r="EPO11" s="166"/>
      <c r="EPP11" s="166"/>
      <c r="EPQ11" s="166"/>
      <c r="EPR11" s="166"/>
      <c r="EPS11" s="166"/>
      <c r="EPT11" s="166"/>
      <c r="EPU11" s="166"/>
      <c r="EPV11" s="166"/>
      <c r="EPW11" s="166"/>
      <c r="EPX11" s="166"/>
      <c r="EPY11" s="166"/>
      <c r="EPZ11" s="166"/>
      <c r="EQA11" s="166"/>
      <c r="EQB11" s="166"/>
      <c r="EQC11" s="166"/>
      <c r="EQD11" s="166"/>
      <c r="EQE11" s="166"/>
      <c r="EQF11" s="166"/>
      <c r="EQG11" s="166"/>
      <c r="EQH11" s="166"/>
      <c r="EQI11" s="166"/>
      <c r="EQJ11" s="166"/>
      <c r="EQK11" s="166"/>
      <c r="EQL11" s="166"/>
      <c r="EQM11" s="166"/>
      <c r="EQN11" s="166"/>
      <c r="EQO11" s="166"/>
      <c r="EQP11" s="166"/>
      <c r="EQQ11" s="166"/>
      <c r="EQR11" s="166"/>
      <c r="EQS11" s="166"/>
      <c r="EQT11" s="166"/>
      <c r="EQU11" s="166"/>
      <c r="EQV11" s="166"/>
      <c r="EQW11" s="166"/>
      <c r="EQX11" s="166"/>
      <c r="EQY11" s="166"/>
      <c r="EQZ11" s="166"/>
      <c r="ERA11" s="166"/>
      <c r="ERB11" s="166"/>
      <c r="ERC11" s="166"/>
      <c r="ERD11" s="166"/>
      <c r="ERE11" s="166"/>
      <c r="ERF11" s="166"/>
      <c r="ERG11" s="166"/>
      <c r="ERH11" s="166"/>
      <c r="ERI11" s="166"/>
      <c r="ERJ11" s="166"/>
      <c r="ERK11" s="166"/>
      <c r="ERL11" s="166"/>
      <c r="ERM11" s="166"/>
      <c r="ERN11" s="166"/>
      <c r="ERO11" s="166"/>
      <c r="ERP11" s="166"/>
      <c r="ERQ11" s="166"/>
      <c r="ERR11" s="166"/>
      <c r="ERS11" s="166"/>
      <c r="ERT11" s="166"/>
      <c r="ERU11" s="166"/>
      <c r="ERV11" s="166"/>
      <c r="ERW11" s="166"/>
      <c r="ERX11" s="166"/>
      <c r="ERY11" s="166"/>
      <c r="ERZ11" s="166"/>
      <c r="ESA11" s="166"/>
      <c r="ESB11" s="166"/>
      <c r="ESC11" s="166"/>
      <c r="ESD11" s="166"/>
      <c r="ESE11" s="166"/>
      <c r="ESF11" s="166"/>
      <c r="ESG11" s="166"/>
      <c r="ESH11" s="166"/>
      <c r="ESI11" s="166"/>
      <c r="ESJ11" s="166"/>
      <c r="ESK11" s="166"/>
      <c r="ESL11" s="166"/>
      <c r="ESM11" s="166"/>
      <c r="ESN11" s="166"/>
      <c r="ESO11" s="166"/>
      <c r="ESP11" s="166"/>
      <c r="ESQ11" s="166"/>
      <c r="ESR11" s="166"/>
      <c r="ESS11" s="166"/>
      <c r="EST11" s="166"/>
      <c r="ESU11" s="166"/>
      <c r="ESV11" s="166"/>
      <c r="ESW11" s="166"/>
      <c r="ESX11" s="166"/>
      <c r="ESY11" s="166"/>
      <c r="ESZ11" s="166"/>
      <c r="ETA11" s="166"/>
      <c r="ETB11" s="166"/>
      <c r="ETC11" s="166"/>
      <c r="ETD11" s="166"/>
      <c r="ETE11" s="166"/>
      <c r="ETF11" s="166"/>
      <c r="ETG11" s="166"/>
      <c r="ETH11" s="166"/>
      <c r="ETI11" s="166"/>
      <c r="ETJ11" s="166"/>
      <c r="ETK11" s="166"/>
      <c r="ETL11" s="166"/>
      <c r="ETM11" s="166"/>
      <c r="ETN11" s="166"/>
      <c r="ETO11" s="166"/>
      <c r="ETP11" s="166"/>
      <c r="ETQ11" s="166"/>
      <c r="ETR11" s="166"/>
      <c r="ETS11" s="166"/>
      <c r="ETT11" s="166"/>
      <c r="ETU11" s="166"/>
      <c r="ETV11" s="166"/>
      <c r="ETW11" s="166"/>
      <c r="ETX11" s="166"/>
      <c r="ETY11" s="166"/>
      <c r="ETZ11" s="166"/>
      <c r="EUA11" s="166"/>
      <c r="EUB11" s="166"/>
      <c r="EUC11" s="166"/>
      <c r="EUD11" s="166"/>
      <c r="EUE11" s="166"/>
      <c r="EUF11" s="166"/>
      <c r="EUG11" s="166"/>
      <c r="EUH11" s="166"/>
      <c r="EUI11" s="166"/>
      <c r="EUJ11" s="166"/>
      <c r="EUK11" s="166"/>
      <c r="EUL11" s="166"/>
      <c r="EUM11" s="166"/>
      <c r="EUN11" s="166"/>
      <c r="EUO11" s="166"/>
      <c r="EUP11" s="166"/>
      <c r="EUQ11" s="166"/>
      <c r="EUR11" s="166"/>
      <c r="EUS11" s="166"/>
      <c r="EUT11" s="166"/>
      <c r="EUU11" s="166"/>
      <c r="EUV11" s="166"/>
      <c r="EUW11" s="166"/>
      <c r="EUX11" s="166"/>
      <c r="EUY11" s="166"/>
      <c r="EUZ11" s="166"/>
      <c r="EVA11" s="166"/>
      <c r="EVB11" s="166"/>
      <c r="EVC11" s="166"/>
      <c r="EVD11" s="166"/>
      <c r="EVE11" s="166"/>
      <c r="EVF11" s="166"/>
      <c r="EVG11" s="166"/>
      <c r="EVH11" s="166"/>
      <c r="EVI11" s="166"/>
      <c r="EVJ11" s="166"/>
      <c r="EVK11" s="166"/>
      <c r="EVL11" s="166"/>
      <c r="EVM11" s="166"/>
      <c r="EVN11" s="166"/>
      <c r="EVO11" s="166"/>
      <c r="EVP11" s="166"/>
      <c r="EVQ11" s="166"/>
      <c r="EVR11" s="166"/>
      <c r="EVS11" s="166"/>
      <c r="EVT11" s="166"/>
      <c r="EVU11" s="166"/>
      <c r="EVV11" s="166"/>
      <c r="EVW11" s="166"/>
      <c r="EVX11" s="166"/>
      <c r="EVY11" s="166"/>
      <c r="EVZ11" s="166"/>
      <c r="EWA11" s="166"/>
      <c r="EWB11" s="166"/>
      <c r="EWC11" s="166"/>
      <c r="EWD11" s="166"/>
      <c r="EWE11" s="166"/>
      <c r="EWF11" s="166"/>
      <c r="EWG11" s="166"/>
      <c r="EWH11" s="166"/>
      <c r="EWI11" s="166"/>
      <c r="EWJ11" s="166"/>
      <c r="EWK11" s="166"/>
      <c r="EWL11" s="166"/>
      <c r="EWM11" s="166"/>
      <c r="EWN11" s="166"/>
      <c r="EWO11" s="166"/>
      <c r="EWP11" s="166"/>
      <c r="EWQ11" s="166"/>
      <c r="EWR11" s="166"/>
      <c r="EWS11" s="166"/>
      <c r="EWT11" s="166"/>
      <c r="EWU11" s="166"/>
      <c r="EWV11" s="166"/>
      <c r="EWW11" s="166"/>
      <c r="EWX11" s="166"/>
      <c r="EWY11" s="166"/>
      <c r="EWZ11" s="166"/>
      <c r="EXA11" s="166"/>
      <c r="EXB11" s="166"/>
      <c r="EXC11" s="166"/>
      <c r="EXD11" s="166"/>
      <c r="EXE11" s="166"/>
      <c r="EXF11" s="166"/>
      <c r="EXG11" s="166"/>
      <c r="EXH11" s="166"/>
      <c r="EXI11" s="166"/>
      <c r="EXJ11" s="166"/>
      <c r="EXK11" s="166"/>
      <c r="EXL11" s="166"/>
      <c r="EXM11" s="166"/>
      <c r="EXN11" s="166"/>
      <c r="EXO11" s="166"/>
      <c r="EXP11" s="166"/>
      <c r="EXQ11" s="166"/>
      <c r="EXR11" s="166"/>
      <c r="EXS11" s="166"/>
      <c r="EXT11" s="166"/>
      <c r="EXU11" s="166"/>
      <c r="EXV11" s="166"/>
      <c r="EXW11" s="166"/>
      <c r="EXX11" s="166"/>
      <c r="EXY11" s="166"/>
      <c r="EXZ11" s="166"/>
      <c r="EYA11" s="166"/>
      <c r="EYB11" s="166"/>
      <c r="EYC11" s="166"/>
      <c r="EYD11" s="166"/>
      <c r="EYE11" s="166"/>
      <c r="EYF11" s="166"/>
      <c r="EYG11" s="166"/>
      <c r="EYH11" s="166"/>
      <c r="EYI11" s="166"/>
      <c r="EYJ11" s="166"/>
      <c r="EYK11" s="166"/>
      <c r="EYL11" s="166"/>
      <c r="EYM11" s="166"/>
      <c r="EYN11" s="166"/>
      <c r="EYO11" s="166"/>
      <c r="EYP11" s="166"/>
      <c r="EYQ11" s="166"/>
      <c r="EYR11" s="166"/>
      <c r="EYS11" s="166"/>
      <c r="EYT11" s="166"/>
      <c r="EYU11" s="166"/>
      <c r="EYV11" s="166"/>
      <c r="EYW11" s="166"/>
      <c r="EYX11" s="166"/>
      <c r="EYY11" s="166"/>
      <c r="EYZ11" s="166"/>
      <c r="EZA11" s="166"/>
      <c r="EZB11" s="166"/>
      <c r="EZC11" s="166"/>
      <c r="EZD11" s="166"/>
      <c r="EZE11" s="166"/>
      <c r="EZF11" s="166"/>
      <c r="EZG11" s="166"/>
      <c r="EZH11" s="166"/>
      <c r="EZI11" s="166"/>
      <c r="EZJ11" s="166"/>
      <c r="EZK11" s="166"/>
      <c r="EZL11" s="166"/>
      <c r="EZM11" s="166"/>
      <c r="EZN11" s="166"/>
      <c r="EZO11" s="166"/>
      <c r="EZP11" s="166"/>
      <c r="EZQ11" s="166"/>
      <c r="EZR11" s="166"/>
      <c r="EZS11" s="166"/>
      <c r="EZT11" s="166"/>
      <c r="EZU11" s="166"/>
      <c r="EZV11" s="166"/>
      <c r="EZW11" s="166"/>
      <c r="EZX11" s="166"/>
      <c r="EZY11" s="166"/>
      <c r="EZZ11" s="166"/>
      <c r="FAA11" s="166"/>
      <c r="FAB11" s="166"/>
      <c r="FAC11" s="166"/>
      <c r="FAD11" s="166"/>
      <c r="FAE11" s="166"/>
      <c r="FAF11" s="166"/>
      <c r="FAG11" s="166"/>
      <c r="FAH11" s="166"/>
      <c r="FAI11" s="166"/>
      <c r="FAJ11" s="166"/>
      <c r="FAK11" s="166"/>
      <c r="FAL11" s="166"/>
      <c r="FAM11" s="166"/>
      <c r="FAN11" s="166"/>
      <c r="FAO11" s="166"/>
      <c r="FAP11" s="166"/>
      <c r="FAQ11" s="166"/>
      <c r="FAR11" s="166"/>
      <c r="FAS11" s="166"/>
      <c r="FAT11" s="166"/>
      <c r="FAU11" s="166"/>
      <c r="FAV11" s="166"/>
      <c r="FAW11" s="166"/>
      <c r="FAX11" s="166"/>
      <c r="FAY11" s="166"/>
      <c r="FAZ11" s="166"/>
      <c r="FBA11" s="166"/>
      <c r="FBB11" s="166"/>
      <c r="FBC11" s="166"/>
      <c r="FBD11" s="166"/>
      <c r="FBE11" s="166"/>
      <c r="FBF11" s="166"/>
      <c r="FBG11" s="166"/>
      <c r="FBH11" s="166"/>
      <c r="FBI11" s="166"/>
      <c r="FBJ11" s="166"/>
      <c r="FBK11" s="166"/>
      <c r="FBL11" s="166"/>
      <c r="FBM11" s="166"/>
      <c r="FBN11" s="166"/>
      <c r="FBO11" s="166"/>
      <c r="FBP11" s="166"/>
      <c r="FBQ11" s="166"/>
      <c r="FBR11" s="166"/>
      <c r="FBS11" s="166"/>
      <c r="FBT11" s="166"/>
      <c r="FBU11" s="166"/>
      <c r="FBV11" s="166"/>
      <c r="FBW11" s="166"/>
      <c r="FBX11" s="166"/>
      <c r="FBY11" s="166"/>
      <c r="FBZ11" s="166"/>
      <c r="FCA11" s="166"/>
      <c r="FCB11" s="166"/>
      <c r="FCC11" s="166"/>
      <c r="FCD11" s="166"/>
      <c r="FCE11" s="166"/>
      <c r="FCF11" s="166"/>
      <c r="FCG11" s="166"/>
      <c r="FCH11" s="166"/>
      <c r="FCI11" s="166"/>
      <c r="FCJ11" s="166"/>
      <c r="FCK11" s="166"/>
      <c r="FCL11" s="166"/>
      <c r="FCM11" s="166"/>
      <c r="FCN11" s="166"/>
      <c r="FCO11" s="166"/>
      <c r="FCP11" s="166"/>
      <c r="FCQ11" s="166"/>
      <c r="FCR11" s="166"/>
      <c r="FCS11" s="166"/>
      <c r="FCT11" s="166"/>
      <c r="FCU11" s="166"/>
      <c r="FCV11" s="166"/>
      <c r="FCW11" s="166"/>
      <c r="FCX11" s="166"/>
      <c r="FCY11" s="166"/>
      <c r="FCZ11" s="166"/>
      <c r="FDA11" s="166"/>
      <c r="FDB11" s="166"/>
      <c r="FDC11" s="166"/>
      <c r="FDD11" s="166"/>
      <c r="FDE11" s="166"/>
      <c r="FDF11" s="166"/>
      <c r="FDG11" s="166"/>
      <c r="FDH11" s="166"/>
      <c r="FDI11" s="166"/>
      <c r="FDJ11" s="166"/>
      <c r="FDK11" s="166"/>
      <c r="FDL11" s="166"/>
      <c r="FDM11" s="166"/>
      <c r="FDN11" s="166"/>
      <c r="FDO11" s="166"/>
      <c r="FDP11" s="166"/>
      <c r="FDQ11" s="166"/>
      <c r="FDR11" s="166"/>
      <c r="FDS11" s="166"/>
      <c r="FDT11" s="166"/>
      <c r="FDU11" s="166"/>
      <c r="FDV11" s="166"/>
      <c r="FDW11" s="166"/>
      <c r="FDX11" s="166"/>
      <c r="FDY11" s="166"/>
      <c r="FDZ11" s="166"/>
      <c r="FEA11" s="166"/>
      <c r="FEB11" s="166"/>
      <c r="FEC11" s="166"/>
      <c r="FED11" s="166"/>
      <c r="FEE11" s="166"/>
      <c r="FEF11" s="166"/>
      <c r="FEG11" s="166"/>
      <c r="FEH11" s="166"/>
      <c r="FEI11" s="166"/>
      <c r="FEJ11" s="166"/>
      <c r="FEK11" s="166"/>
      <c r="FEL11" s="166"/>
      <c r="FEM11" s="166"/>
      <c r="FEN11" s="166"/>
      <c r="FEO11" s="166"/>
      <c r="FEP11" s="166"/>
      <c r="FEQ11" s="166"/>
      <c r="FER11" s="166"/>
      <c r="FES11" s="166"/>
      <c r="FET11" s="166"/>
      <c r="FEU11" s="166"/>
      <c r="FEV11" s="166"/>
      <c r="FEW11" s="166"/>
      <c r="FEX11" s="166"/>
      <c r="FEY11" s="166"/>
      <c r="FEZ11" s="166"/>
      <c r="FFA11" s="166"/>
      <c r="FFB11" s="166"/>
      <c r="FFC11" s="166"/>
      <c r="FFD11" s="166"/>
      <c r="FFE11" s="166"/>
      <c r="FFF11" s="166"/>
      <c r="FFG11" s="166"/>
      <c r="FFH11" s="166"/>
      <c r="FFI11" s="166"/>
      <c r="FFJ11" s="166"/>
      <c r="FFK11" s="166"/>
      <c r="FFL11" s="166"/>
      <c r="FFM11" s="166"/>
      <c r="FFN11" s="166"/>
      <c r="FFO11" s="166"/>
      <c r="FFP11" s="166"/>
      <c r="FFQ11" s="166"/>
      <c r="FFR11" s="166"/>
      <c r="FFS11" s="166"/>
      <c r="FFT11" s="166"/>
      <c r="FFU11" s="166"/>
      <c r="FFV11" s="166"/>
      <c r="FFW11" s="166"/>
      <c r="FFX11" s="166"/>
      <c r="FFY11" s="166"/>
      <c r="FFZ11" s="166"/>
      <c r="FGA11" s="166"/>
      <c r="FGB11" s="166"/>
      <c r="FGC11" s="166"/>
      <c r="FGD11" s="166"/>
      <c r="FGE11" s="166"/>
      <c r="FGF11" s="166"/>
      <c r="FGG11" s="166"/>
      <c r="FGH11" s="166"/>
      <c r="FGI11" s="166"/>
      <c r="FGJ11" s="166"/>
      <c r="FGK11" s="166"/>
      <c r="FGL11" s="166"/>
      <c r="FGM11" s="166"/>
      <c r="FGN11" s="166"/>
      <c r="FGO11" s="166"/>
      <c r="FGP11" s="166"/>
      <c r="FGQ11" s="166"/>
      <c r="FGR11" s="166"/>
      <c r="FGS11" s="166"/>
      <c r="FGT11" s="166"/>
      <c r="FGU11" s="166"/>
      <c r="FGV11" s="166"/>
      <c r="FGW11" s="166"/>
      <c r="FGX11" s="166"/>
      <c r="FGY11" s="166"/>
      <c r="FGZ11" s="166"/>
      <c r="FHA11" s="166"/>
      <c r="FHB11" s="166"/>
      <c r="FHC11" s="166"/>
      <c r="FHD11" s="166"/>
      <c r="FHE11" s="166"/>
      <c r="FHF11" s="166"/>
      <c r="FHG11" s="166"/>
      <c r="FHH11" s="166"/>
      <c r="FHI11" s="166"/>
      <c r="FHJ11" s="166"/>
      <c r="FHK11" s="166"/>
      <c r="FHL11" s="166"/>
      <c r="FHM11" s="166"/>
      <c r="FHN11" s="166"/>
      <c r="FHO11" s="166"/>
      <c r="FHP11" s="166"/>
      <c r="FHQ11" s="166"/>
      <c r="FHR11" s="166"/>
      <c r="FHS11" s="166"/>
      <c r="FHT11" s="166"/>
      <c r="FHU11" s="166"/>
      <c r="FHV11" s="166"/>
      <c r="FHW11" s="166"/>
      <c r="FHX11" s="166"/>
      <c r="FHY11" s="166"/>
      <c r="FHZ11" s="166"/>
      <c r="FIA11" s="166"/>
      <c r="FIB11" s="166"/>
      <c r="FIC11" s="166"/>
      <c r="FID11" s="166"/>
      <c r="FIE11" s="166"/>
      <c r="FIF11" s="166"/>
      <c r="FIG11" s="166"/>
      <c r="FIH11" s="166"/>
      <c r="FII11" s="166"/>
      <c r="FIJ11" s="166"/>
      <c r="FIK11" s="166"/>
      <c r="FIL11" s="166"/>
      <c r="FIM11" s="166"/>
      <c r="FIN11" s="166"/>
      <c r="FIO11" s="166"/>
      <c r="FIP11" s="166"/>
      <c r="FIQ11" s="166"/>
      <c r="FIR11" s="166"/>
      <c r="FIS11" s="166"/>
      <c r="FIT11" s="166"/>
      <c r="FIU11" s="166"/>
      <c r="FIV11" s="166"/>
      <c r="FIW11" s="166"/>
      <c r="FIX11" s="166"/>
      <c r="FIY11" s="166"/>
      <c r="FIZ11" s="166"/>
      <c r="FJA11" s="166"/>
      <c r="FJB11" s="166"/>
      <c r="FJC11" s="166"/>
      <c r="FJD11" s="166"/>
      <c r="FJE11" s="166"/>
      <c r="FJF11" s="166"/>
      <c r="FJG11" s="166"/>
      <c r="FJH11" s="166"/>
      <c r="FJI11" s="166"/>
      <c r="FJJ11" s="166"/>
      <c r="FJK11" s="166"/>
      <c r="FJL11" s="166"/>
      <c r="FJM11" s="166"/>
      <c r="FJN11" s="166"/>
      <c r="FJO11" s="166"/>
      <c r="FJP11" s="166"/>
      <c r="FJQ11" s="166"/>
      <c r="FJR11" s="166"/>
      <c r="FJS11" s="166"/>
      <c r="FJT11" s="166"/>
      <c r="FJU11" s="166"/>
      <c r="FJV11" s="166"/>
      <c r="FJW11" s="166"/>
      <c r="FJX11" s="166"/>
      <c r="FJY11" s="166"/>
      <c r="FJZ11" s="166"/>
      <c r="FKA11" s="166"/>
      <c r="FKB11" s="166"/>
      <c r="FKC11" s="166"/>
      <c r="FKD11" s="166"/>
      <c r="FKE11" s="166"/>
      <c r="FKF11" s="166"/>
      <c r="FKG11" s="166"/>
      <c r="FKH11" s="166"/>
      <c r="FKI11" s="166"/>
      <c r="FKJ11" s="166"/>
      <c r="FKK11" s="166"/>
      <c r="FKL11" s="166"/>
      <c r="FKM11" s="166"/>
      <c r="FKN11" s="166"/>
      <c r="FKO11" s="166"/>
      <c r="FKP11" s="166"/>
      <c r="FKQ11" s="166"/>
      <c r="FKR11" s="166"/>
      <c r="FKS11" s="166"/>
      <c r="FKT11" s="166"/>
      <c r="FKU11" s="166"/>
      <c r="FKV11" s="166"/>
      <c r="FKW11" s="166"/>
      <c r="FKX11" s="166"/>
      <c r="FKY11" s="166"/>
      <c r="FKZ11" s="166"/>
      <c r="FLA11" s="166"/>
      <c r="FLB11" s="166"/>
      <c r="FLC11" s="166"/>
      <c r="FLD11" s="166"/>
      <c r="FLE11" s="166"/>
      <c r="FLF11" s="166"/>
      <c r="FLG11" s="166"/>
      <c r="FLH11" s="166"/>
      <c r="FLI11" s="166"/>
      <c r="FLJ11" s="166"/>
      <c r="FLK11" s="166"/>
      <c r="FLL11" s="166"/>
      <c r="FLM11" s="166"/>
      <c r="FLN11" s="166"/>
      <c r="FLO11" s="166"/>
      <c r="FLP11" s="166"/>
      <c r="FLQ11" s="166"/>
      <c r="FLR11" s="166"/>
      <c r="FLS11" s="166"/>
      <c r="FLT11" s="166"/>
      <c r="FLU11" s="166"/>
      <c r="FLV11" s="166"/>
      <c r="FLW11" s="166"/>
      <c r="FLX11" s="166"/>
      <c r="FLY11" s="166"/>
      <c r="FLZ11" s="166"/>
      <c r="FMA11" s="166"/>
      <c r="FMB11" s="166"/>
      <c r="FMC11" s="166"/>
      <c r="FMD11" s="166"/>
      <c r="FME11" s="166"/>
      <c r="FMF11" s="166"/>
      <c r="FMG11" s="166"/>
      <c r="FMH11" s="166"/>
      <c r="FMI11" s="166"/>
      <c r="FMJ11" s="166"/>
      <c r="FMK11" s="166"/>
      <c r="FML11" s="166"/>
      <c r="FMM11" s="166"/>
      <c r="FMN11" s="166"/>
      <c r="FMO11" s="166"/>
      <c r="FMP11" s="166"/>
      <c r="FMQ11" s="166"/>
      <c r="FMR11" s="166"/>
      <c r="FMS11" s="166"/>
      <c r="FMT11" s="166"/>
      <c r="FMU11" s="166"/>
      <c r="FMV11" s="166"/>
      <c r="FMW11" s="166"/>
      <c r="FMX11" s="166"/>
      <c r="FMY11" s="166"/>
      <c r="FMZ11" s="166"/>
      <c r="FNA11" s="166"/>
      <c r="FNB11" s="166"/>
      <c r="FNC11" s="166"/>
      <c r="FND11" s="166"/>
      <c r="FNE11" s="166"/>
      <c r="FNF11" s="166"/>
      <c r="FNG11" s="166"/>
      <c r="FNH11" s="166"/>
      <c r="FNI11" s="166"/>
      <c r="FNJ11" s="166"/>
      <c r="FNK11" s="166"/>
      <c r="FNL11" s="166"/>
      <c r="FNM11" s="166"/>
      <c r="FNN11" s="166"/>
      <c r="FNO11" s="166"/>
      <c r="FNP11" s="166"/>
      <c r="FNQ11" s="166"/>
      <c r="FNR11" s="166"/>
      <c r="FNS11" s="166"/>
      <c r="FNT11" s="166"/>
      <c r="FNU11" s="166"/>
      <c r="FNV11" s="166"/>
      <c r="FNW11" s="166"/>
      <c r="FNX11" s="166"/>
      <c r="FNY11" s="166"/>
      <c r="FNZ11" s="166"/>
      <c r="FOA11" s="166"/>
      <c r="FOB11" s="166"/>
      <c r="FOC11" s="166"/>
      <c r="FOD11" s="166"/>
      <c r="FOE11" s="166"/>
      <c r="FOF11" s="166"/>
      <c r="FOG11" s="166"/>
      <c r="FOH11" s="166"/>
      <c r="FOI11" s="166"/>
      <c r="FOJ11" s="166"/>
      <c r="FOK11" s="166"/>
      <c r="FOL11" s="166"/>
      <c r="FOM11" s="166"/>
      <c r="FON11" s="166"/>
      <c r="FOO11" s="166"/>
      <c r="FOP11" s="166"/>
      <c r="FOQ11" s="166"/>
      <c r="FOR11" s="166"/>
      <c r="FOS11" s="166"/>
      <c r="FOT11" s="166"/>
      <c r="FOU11" s="166"/>
      <c r="FOV11" s="166"/>
      <c r="FOW11" s="166"/>
      <c r="FOX11" s="166"/>
      <c r="FOY11" s="166"/>
      <c r="FOZ11" s="166"/>
      <c r="FPA11" s="166"/>
      <c r="FPB11" s="166"/>
      <c r="FPC11" s="166"/>
      <c r="FPD11" s="166"/>
      <c r="FPE11" s="166"/>
      <c r="FPF11" s="166"/>
      <c r="FPG11" s="166"/>
      <c r="FPH11" s="166"/>
      <c r="FPI11" s="166"/>
      <c r="FPJ11" s="166"/>
      <c r="FPK11" s="166"/>
      <c r="FPL11" s="166"/>
      <c r="FPM11" s="166"/>
      <c r="FPN11" s="166"/>
      <c r="FPO11" s="166"/>
      <c r="FPP11" s="166"/>
      <c r="FPQ11" s="166"/>
      <c r="FPR11" s="166"/>
      <c r="FPS11" s="166"/>
      <c r="FPT11" s="166"/>
      <c r="FPU11" s="166"/>
      <c r="FPV11" s="166"/>
      <c r="FPW11" s="166"/>
      <c r="FPX11" s="166"/>
      <c r="FPY11" s="166"/>
      <c r="FPZ11" s="166"/>
      <c r="FQA11" s="166"/>
      <c r="FQB11" s="166"/>
      <c r="FQC11" s="166"/>
      <c r="FQD11" s="166"/>
      <c r="FQE11" s="166"/>
      <c r="FQF11" s="166"/>
      <c r="FQG11" s="166"/>
      <c r="FQH11" s="166"/>
      <c r="FQI11" s="166"/>
      <c r="FQJ11" s="166"/>
      <c r="FQK11" s="166"/>
      <c r="FQL11" s="166"/>
      <c r="FQM11" s="166"/>
      <c r="FQN11" s="166"/>
      <c r="FQO11" s="166"/>
      <c r="FQP11" s="166"/>
      <c r="FQQ11" s="166"/>
      <c r="FQR11" s="166"/>
      <c r="FQS11" s="166"/>
      <c r="FQT11" s="166"/>
      <c r="FQU11" s="166"/>
      <c r="FQV11" s="166"/>
      <c r="FQW11" s="166"/>
      <c r="FQX11" s="166"/>
      <c r="FQY11" s="166"/>
      <c r="FQZ11" s="166"/>
      <c r="FRA11" s="166"/>
      <c r="FRB11" s="166"/>
      <c r="FRC11" s="166"/>
      <c r="FRD11" s="166"/>
      <c r="FRE11" s="166"/>
      <c r="FRF11" s="166"/>
      <c r="FRG11" s="166"/>
      <c r="FRH11" s="166"/>
      <c r="FRI11" s="166"/>
      <c r="FRJ11" s="166"/>
      <c r="FRK11" s="166"/>
      <c r="FRL11" s="166"/>
      <c r="FRM11" s="166"/>
      <c r="FRN11" s="166"/>
      <c r="FRO11" s="166"/>
      <c r="FRP11" s="166"/>
      <c r="FRQ11" s="166"/>
      <c r="FRR11" s="166"/>
      <c r="FRS11" s="166"/>
      <c r="FRT11" s="166"/>
      <c r="FRU11" s="166"/>
      <c r="FRV11" s="166"/>
      <c r="FRW11" s="166"/>
      <c r="FRX11" s="166"/>
      <c r="FRY11" s="166"/>
      <c r="FRZ11" s="166"/>
      <c r="FSA11" s="166"/>
      <c r="FSB11" s="166"/>
      <c r="FSC11" s="166"/>
      <c r="FSD11" s="166"/>
      <c r="FSE11" s="166"/>
      <c r="FSF11" s="166"/>
      <c r="FSG11" s="166"/>
      <c r="FSH11" s="166"/>
      <c r="FSI11" s="166"/>
      <c r="FSJ11" s="166"/>
      <c r="FSK11" s="166"/>
      <c r="FSL11" s="166"/>
      <c r="FSM11" s="166"/>
      <c r="FSN11" s="166"/>
      <c r="FSO11" s="166"/>
      <c r="FSP11" s="166"/>
      <c r="FSQ11" s="166"/>
      <c r="FSR11" s="166"/>
      <c r="FSS11" s="166"/>
      <c r="FST11" s="166"/>
      <c r="FSU11" s="166"/>
      <c r="FSV11" s="166"/>
      <c r="FSW11" s="166"/>
      <c r="FSX11" s="166"/>
      <c r="FSY11" s="166"/>
      <c r="FSZ11" s="166"/>
      <c r="FTA11" s="166"/>
      <c r="FTB11" s="166"/>
      <c r="FTC11" s="166"/>
      <c r="FTD11" s="166"/>
      <c r="FTE11" s="166"/>
      <c r="FTF11" s="166"/>
      <c r="FTG11" s="166"/>
      <c r="FTH11" s="166"/>
      <c r="FTI11" s="166"/>
      <c r="FTJ11" s="166"/>
      <c r="FTK11" s="166"/>
      <c r="FTL11" s="166"/>
      <c r="FTM11" s="166"/>
      <c r="FTN11" s="166"/>
      <c r="FTO11" s="166"/>
      <c r="FTP11" s="166"/>
      <c r="FTQ11" s="166"/>
      <c r="FTR11" s="166"/>
      <c r="FTS11" s="166"/>
      <c r="FTT11" s="166"/>
      <c r="FTU11" s="166"/>
      <c r="FTV11" s="166"/>
      <c r="FTW11" s="166"/>
      <c r="FTX11" s="166"/>
      <c r="FTY11" s="166"/>
      <c r="FTZ11" s="166"/>
      <c r="FUA11" s="166"/>
      <c r="FUB11" s="166"/>
      <c r="FUC11" s="166"/>
      <c r="FUD11" s="166"/>
      <c r="FUE11" s="166"/>
      <c r="FUF11" s="166"/>
      <c r="FUG11" s="166"/>
      <c r="FUH11" s="166"/>
      <c r="FUI11" s="166"/>
      <c r="FUJ11" s="166"/>
      <c r="FUK11" s="166"/>
      <c r="FUL11" s="166"/>
      <c r="FUM11" s="166"/>
      <c r="FUN11" s="166"/>
      <c r="FUO11" s="166"/>
      <c r="FUP11" s="166"/>
      <c r="FUQ11" s="166"/>
      <c r="FUR11" s="166"/>
      <c r="FUS11" s="166"/>
      <c r="FUT11" s="166"/>
      <c r="FUU11" s="166"/>
      <c r="FUV11" s="166"/>
      <c r="FUW11" s="166"/>
      <c r="FUX11" s="166"/>
      <c r="FUY11" s="166"/>
      <c r="FUZ11" s="166"/>
      <c r="FVA11" s="166"/>
      <c r="FVB11" s="166"/>
      <c r="FVC11" s="166"/>
      <c r="FVD11" s="166"/>
      <c r="FVE11" s="166"/>
      <c r="FVF11" s="166"/>
      <c r="FVG11" s="166"/>
      <c r="FVH11" s="166"/>
      <c r="FVI11" s="166"/>
      <c r="FVJ11" s="166"/>
      <c r="FVK11" s="166"/>
      <c r="FVL11" s="166"/>
      <c r="FVM11" s="166"/>
      <c r="FVN11" s="166"/>
      <c r="FVO11" s="166"/>
      <c r="FVP11" s="166"/>
      <c r="FVQ11" s="166"/>
      <c r="FVR11" s="166"/>
      <c r="FVS11" s="166"/>
      <c r="FVT11" s="166"/>
      <c r="FVU11" s="166"/>
      <c r="FVV11" s="166"/>
      <c r="FVW11" s="166"/>
      <c r="FVX11" s="166"/>
      <c r="FVY11" s="166"/>
      <c r="FVZ11" s="166"/>
      <c r="FWA11" s="166"/>
      <c r="FWB11" s="166"/>
      <c r="FWC11" s="166"/>
      <c r="FWD11" s="166"/>
      <c r="FWE11" s="166"/>
      <c r="FWF11" s="166"/>
      <c r="FWG11" s="166"/>
      <c r="FWH11" s="166"/>
      <c r="FWI11" s="166"/>
      <c r="FWJ11" s="166"/>
      <c r="FWK11" s="166"/>
      <c r="FWL11" s="166"/>
      <c r="FWM11" s="166"/>
      <c r="FWN11" s="166"/>
      <c r="FWO11" s="166"/>
      <c r="FWP11" s="166"/>
      <c r="FWQ11" s="166"/>
      <c r="FWR11" s="166"/>
      <c r="FWS11" s="166"/>
      <c r="FWT11" s="166"/>
      <c r="FWU11" s="166"/>
      <c r="FWV11" s="166"/>
      <c r="FWW11" s="166"/>
      <c r="FWX11" s="166"/>
      <c r="FWY11" s="166"/>
      <c r="FWZ11" s="166"/>
      <c r="FXA11" s="166"/>
      <c r="FXB11" s="166"/>
      <c r="FXC11" s="166"/>
      <c r="FXD11" s="166"/>
      <c r="FXE11" s="166"/>
      <c r="FXF11" s="166"/>
      <c r="FXG11" s="166"/>
      <c r="FXH11" s="166"/>
      <c r="FXI11" s="166"/>
      <c r="FXJ11" s="166"/>
      <c r="FXK11" s="166"/>
      <c r="FXL11" s="166"/>
      <c r="FXM11" s="166"/>
      <c r="FXN11" s="166"/>
      <c r="FXO11" s="166"/>
      <c r="FXP11" s="166"/>
      <c r="FXQ11" s="166"/>
      <c r="FXR11" s="166"/>
      <c r="FXS11" s="166"/>
      <c r="FXT11" s="166"/>
      <c r="FXU11" s="166"/>
      <c r="FXV11" s="166"/>
      <c r="FXW11" s="166"/>
      <c r="FXX11" s="166"/>
      <c r="FXY11" s="166"/>
      <c r="FXZ11" s="166"/>
      <c r="FYA11" s="166"/>
      <c r="FYB11" s="166"/>
      <c r="FYC11" s="166"/>
      <c r="FYD11" s="166"/>
      <c r="FYE11" s="166"/>
      <c r="FYF11" s="166"/>
      <c r="FYG11" s="166"/>
      <c r="FYH11" s="166"/>
      <c r="FYI11" s="166"/>
      <c r="FYJ11" s="166"/>
      <c r="FYK11" s="166"/>
      <c r="FYL11" s="166"/>
      <c r="FYM11" s="166"/>
      <c r="FYN11" s="166"/>
      <c r="FYO11" s="166"/>
      <c r="FYP11" s="166"/>
      <c r="FYQ11" s="166"/>
      <c r="FYR11" s="166"/>
      <c r="FYS11" s="166"/>
      <c r="FYT11" s="166"/>
      <c r="FYU11" s="166"/>
      <c r="FYV11" s="166"/>
      <c r="FYW11" s="166"/>
      <c r="FYX11" s="166"/>
      <c r="FYY11" s="166"/>
      <c r="FYZ11" s="166"/>
      <c r="FZA11" s="166"/>
      <c r="FZB11" s="166"/>
      <c r="FZC11" s="166"/>
      <c r="FZD11" s="166"/>
      <c r="FZE11" s="166"/>
      <c r="FZF11" s="166"/>
      <c r="FZG11" s="166"/>
      <c r="FZH11" s="166"/>
      <c r="FZI11" s="166"/>
      <c r="FZJ11" s="166"/>
      <c r="FZK11" s="166"/>
      <c r="FZL11" s="166"/>
      <c r="FZM11" s="166"/>
      <c r="FZN11" s="166"/>
      <c r="FZO11" s="166"/>
      <c r="FZP11" s="166"/>
      <c r="FZQ11" s="166"/>
      <c r="FZR11" s="166"/>
      <c r="FZS11" s="166"/>
      <c r="FZT11" s="166"/>
      <c r="FZU11" s="166"/>
      <c r="FZV11" s="166"/>
      <c r="FZW11" s="166"/>
      <c r="FZX11" s="166"/>
      <c r="FZY11" s="166"/>
      <c r="FZZ11" s="166"/>
      <c r="GAA11" s="166"/>
      <c r="GAB11" s="166"/>
      <c r="GAC11" s="166"/>
      <c r="GAD11" s="166"/>
      <c r="GAE11" s="166"/>
      <c r="GAF11" s="166"/>
      <c r="GAG11" s="166"/>
      <c r="GAH11" s="166"/>
      <c r="GAI11" s="166"/>
      <c r="GAJ11" s="166"/>
      <c r="GAK11" s="166"/>
      <c r="GAL11" s="166"/>
      <c r="GAM11" s="166"/>
      <c r="GAN11" s="166"/>
      <c r="GAO11" s="166"/>
      <c r="GAP11" s="166"/>
      <c r="GAQ11" s="166"/>
      <c r="GAR11" s="166"/>
      <c r="GAS11" s="166"/>
      <c r="GAT11" s="166"/>
      <c r="GAU11" s="166"/>
      <c r="GAV11" s="166"/>
      <c r="GAW11" s="166"/>
      <c r="GAX11" s="166"/>
      <c r="GAY11" s="166"/>
      <c r="GAZ11" s="166"/>
      <c r="GBA11" s="166"/>
      <c r="GBB11" s="166"/>
      <c r="GBC11" s="166"/>
      <c r="GBD11" s="166"/>
      <c r="GBE11" s="166"/>
      <c r="GBF11" s="166"/>
      <c r="GBG11" s="166"/>
      <c r="GBH11" s="166"/>
      <c r="GBI11" s="166"/>
      <c r="GBJ11" s="166"/>
      <c r="GBK11" s="166"/>
      <c r="GBL11" s="166"/>
      <c r="GBM11" s="166"/>
      <c r="GBN11" s="166"/>
      <c r="GBO11" s="166"/>
      <c r="GBP11" s="166"/>
      <c r="GBQ11" s="166"/>
      <c r="GBR11" s="166"/>
      <c r="GBS11" s="166"/>
      <c r="GBT11" s="166"/>
      <c r="GBU11" s="166"/>
      <c r="GBV11" s="166"/>
      <c r="GBW11" s="166"/>
      <c r="GBX11" s="166"/>
      <c r="GBY11" s="166"/>
      <c r="GBZ11" s="166"/>
      <c r="GCA11" s="166"/>
      <c r="GCB11" s="166"/>
      <c r="GCC11" s="166"/>
      <c r="GCD11" s="166"/>
      <c r="GCE11" s="166"/>
      <c r="GCF11" s="166"/>
      <c r="GCG11" s="166"/>
      <c r="GCH11" s="166"/>
      <c r="GCI11" s="166"/>
      <c r="GCJ11" s="166"/>
      <c r="GCK11" s="166"/>
      <c r="GCL11" s="166"/>
      <c r="GCM11" s="166"/>
      <c r="GCN11" s="166"/>
      <c r="GCO11" s="166"/>
      <c r="GCP11" s="166"/>
      <c r="GCQ11" s="166"/>
      <c r="GCR11" s="166"/>
      <c r="GCS11" s="166"/>
      <c r="GCT11" s="166"/>
      <c r="GCU11" s="166"/>
      <c r="GCV11" s="166"/>
      <c r="GCW11" s="166"/>
      <c r="GCX11" s="166"/>
      <c r="GCY11" s="166"/>
      <c r="GCZ11" s="166"/>
      <c r="GDA11" s="166"/>
      <c r="GDB11" s="166"/>
      <c r="GDC11" s="166"/>
      <c r="GDD11" s="166"/>
      <c r="GDE11" s="166"/>
      <c r="GDF11" s="166"/>
      <c r="GDG11" s="166"/>
      <c r="GDH11" s="166"/>
      <c r="GDI11" s="166"/>
      <c r="GDJ11" s="166"/>
      <c r="GDK11" s="166"/>
      <c r="GDL11" s="166"/>
      <c r="GDM11" s="166"/>
      <c r="GDN11" s="166"/>
      <c r="GDO11" s="166"/>
      <c r="GDP11" s="166"/>
      <c r="GDQ11" s="166"/>
      <c r="GDR11" s="166"/>
      <c r="GDS11" s="166"/>
      <c r="GDT11" s="166"/>
      <c r="GDU11" s="166"/>
      <c r="GDV11" s="166"/>
      <c r="GDW11" s="166"/>
      <c r="GDX11" s="166"/>
      <c r="GDY11" s="166"/>
      <c r="GDZ11" s="166"/>
      <c r="GEA11" s="166"/>
      <c r="GEB11" s="166"/>
      <c r="GEC11" s="166"/>
      <c r="GED11" s="166"/>
      <c r="GEE11" s="166"/>
      <c r="GEF11" s="166"/>
      <c r="GEG11" s="166"/>
      <c r="GEH11" s="166"/>
      <c r="GEI11" s="166"/>
      <c r="GEJ11" s="166"/>
      <c r="GEK11" s="166"/>
      <c r="GEL11" s="166"/>
      <c r="GEM11" s="166"/>
      <c r="GEN11" s="166"/>
      <c r="GEO11" s="166"/>
      <c r="GEP11" s="166"/>
      <c r="GEQ11" s="166"/>
      <c r="GER11" s="166"/>
      <c r="GES11" s="166"/>
      <c r="GET11" s="166"/>
      <c r="GEU11" s="166"/>
      <c r="GEV11" s="166"/>
      <c r="GEW11" s="166"/>
      <c r="GEX11" s="166"/>
      <c r="GEY11" s="166"/>
      <c r="GEZ11" s="166"/>
      <c r="GFA11" s="166"/>
      <c r="GFB11" s="166"/>
      <c r="GFC11" s="166"/>
      <c r="GFD11" s="166"/>
      <c r="GFE11" s="166"/>
      <c r="GFF11" s="166"/>
      <c r="GFG11" s="166"/>
      <c r="GFH11" s="166"/>
      <c r="GFI11" s="166"/>
      <c r="GFJ11" s="166"/>
      <c r="GFK11" s="166"/>
      <c r="GFL11" s="166"/>
      <c r="GFM11" s="166"/>
      <c r="GFN11" s="166"/>
      <c r="GFO11" s="166"/>
      <c r="GFP11" s="166"/>
      <c r="GFQ11" s="166"/>
      <c r="GFR11" s="166"/>
      <c r="GFS11" s="166"/>
      <c r="GFT11" s="166"/>
      <c r="GFU11" s="166"/>
      <c r="GFV11" s="166"/>
      <c r="GFW11" s="166"/>
      <c r="GFX11" s="166"/>
      <c r="GFY11" s="166"/>
      <c r="GFZ11" s="166"/>
      <c r="GGA11" s="166"/>
      <c r="GGB11" s="166"/>
      <c r="GGC11" s="166"/>
      <c r="GGD11" s="166"/>
      <c r="GGE11" s="166"/>
      <c r="GGF11" s="166"/>
      <c r="GGG11" s="166"/>
      <c r="GGH11" s="166"/>
      <c r="GGI11" s="166"/>
      <c r="GGJ11" s="166"/>
      <c r="GGK11" s="166"/>
      <c r="GGL11" s="166"/>
      <c r="GGM11" s="166"/>
      <c r="GGN11" s="166"/>
      <c r="GGO11" s="166"/>
      <c r="GGP11" s="166"/>
      <c r="GGQ11" s="166"/>
      <c r="GGR11" s="166"/>
      <c r="GGS11" s="166"/>
      <c r="GGT11" s="166"/>
      <c r="GGU11" s="166"/>
      <c r="GGV11" s="166"/>
      <c r="GGW11" s="166"/>
      <c r="GGX11" s="166"/>
      <c r="GGY11" s="166"/>
      <c r="GGZ11" s="166"/>
      <c r="GHA11" s="166"/>
      <c r="GHB11" s="166"/>
      <c r="GHC11" s="166"/>
      <c r="GHD11" s="166"/>
      <c r="GHE11" s="166"/>
      <c r="GHF11" s="166"/>
      <c r="GHG11" s="166"/>
      <c r="GHH11" s="166"/>
      <c r="GHI11" s="166"/>
      <c r="GHJ11" s="166"/>
      <c r="GHK11" s="166"/>
      <c r="GHL11" s="166"/>
      <c r="GHM11" s="166"/>
      <c r="GHN11" s="166"/>
      <c r="GHO11" s="166"/>
      <c r="GHP11" s="166"/>
      <c r="GHQ11" s="166"/>
      <c r="GHR11" s="166"/>
      <c r="GHS11" s="166"/>
      <c r="GHT11" s="166"/>
      <c r="GHU11" s="166"/>
      <c r="GHV11" s="166"/>
      <c r="GHW11" s="166"/>
      <c r="GHX11" s="166"/>
      <c r="GHY11" s="166"/>
      <c r="GHZ11" s="166"/>
      <c r="GIA11" s="166"/>
      <c r="GIB11" s="166"/>
      <c r="GIC11" s="166"/>
      <c r="GID11" s="166"/>
      <c r="GIE11" s="166"/>
      <c r="GIF11" s="166"/>
      <c r="GIG11" s="166"/>
      <c r="GIH11" s="166"/>
      <c r="GII11" s="166"/>
      <c r="GIJ11" s="166"/>
      <c r="GIK11" s="166"/>
      <c r="GIL11" s="166"/>
      <c r="GIM11" s="166"/>
      <c r="GIN11" s="166"/>
      <c r="GIO11" s="166"/>
      <c r="GIP11" s="166"/>
      <c r="GIQ11" s="166"/>
      <c r="GIR11" s="166"/>
      <c r="GIS11" s="166"/>
      <c r="GIT11" s="166"/>
      <c r="GIU11" s="166"/>
      <c r="GIV11" s="166"/>
      <c r="GIW11" s="166"/>
      <c r="GIX11" s="166"/>
      <c r="GIY11" s="166"/>
      <c r="GIZ11" s="166"/>
      <c r="GJA11" s="166"/>
      <c r="GJB11" s="166"/>
      <c r="GJC11" s="166"/>
      <c r="GJD11" s="166"/>
      <c r="GJE11" s="166"/>
      <c r="GJF11" s="166"/>
      <c r="GJG11" s="166"/>
      <c r="GJH11" s="166"/>
      <c r="GJI11" s="166"/>
      <c r="GJJ11" s="166"/>
      <c r="GJK11" s="166"/>
      <c r="GJL11" s="166"/>
      <c r="GJM11" s="166"/>
      <c r="GJN11" s="166"/>
      <c r="GJO11" s="166"/>
      <c r="GJP11" s="166"/>
      <c r="GJQ11" s="166"/>
      <c r="GJR11" s="166"/>
      <c r="GJS11" s="166"/>
      <c r="GJT11" s="166"/>
      <c r="GJU11" s="166"/>
      <c r="GJV11" s="166"/>
      <c r="GJW11" s="166"/>
      <c r="GJX11" s="166"/>
      <c r="GJY11" s="166"/>
      <c r="GJZ11" s="166"/>
      <c r="GKA11" s="166"/>
      <c r="GKB11" s="166"/>
      <c r="GKC11" s="166"/>
      <c r="GKD11" s="166"/>
      <c r="GKE11" s="166"/>
      <c r="GKF11" s="166"/>
      <c r="GKG11" s="166"/>
      <c r="GKH11" s="166"/>
      <c r="GKI11" s="166"/>
      <c r="GKJ11" s="166"/>
      <c r="GKK11" s="166"/>
      <c r="GKL11" s="166"/>
      <c r="GKM11" s="166"/>
      <c r="GKN11" s="166"/>
      <c r="GKO11" s="166"/>
      <c r="GKP11" s="166"/>
      <c r="GKQ11" s="166"/>
      <c r="GKR11" s="166"/>
      <c r="GKS11" s="166"/>
      <c r="GKT11" s="166"/>
      <c r="GKU11" s="166"/>
      <c r="GKV11" s="166"/>
      <c r="GKW11" s="166"/>
      <c r="GKX11" s="166"/>
      <c r="GKY11" s="166"/>
      <c r="GKZ11" s="166"/>
      <c r="GLA11" s="166"/>
      <c r="GLB11" s="166"/>
      <c r="GLC11" s="166"/>
      <c r="GLD11" s="166"/>
      <c r="GLE11" s="166"/>
      <c r="GLF11" s="166"/>
      <c r="GLG11" s="166"/>
      <c r="GLH11" s="166"/>
      <c r="GLI11" s="166"/>
      <c r="GLJ11" s="166"/>
      <c r="GLK11" s="166"/>
      <c r="GLL11" s="166"/>
      <c r="GLM11" s="166"/>
      <c r="GLN11" s="166"/>
      <c r="GLO11" s="166"/>
      <c r="GLP11" s="166"/>
      <c r="GLQ11" s="166"/>
      <c r="GLR11" s="166"/>
      <c r="GLS11" s="166"/>
      <c r="GLT11" s="166"/>
      <c r="GLU11" s="166"/>
      <c r="GLV11" s="166"/>
      <c r="GLW11" s="166"/>
      <c r="GLX11" s="166"/>
      <c r="GLY11" s="166"/>
      <c r="GLZ11" s="166"/>
      <c r="GMA11" s="166"/>
      <c r="GMB11" s="166"/>
      <c r="GMC11" s="166"/>
      <c r="GMD11" s="166"/>
      <c r="GME11" s="166"/>
      <c r="GMF11" s="166"/>
      <c r="GMG11" s="166"/>
      <c r="GMH11" s="166"/>
      <c r="GMI11" s="166"/>
      <c r="GMJ11" s="166"/>
      <c r="GMK11" s="166"/>
      <c r="GML11" s="166"/>
      <c r="GMM11" s="166"/>
      <c r="GMN11" s="166"/>
      <c r="GMO11" s="166"/>
      <c r="GMP11" s="166"/>
      <c r="GMQ11" s="166"/>
      <c r="GMR11" s="166"/>
      <c r="GMS11" s="166"/>
      <c r="GMT11" s="166"/>
      <c r="GMU11" s="166"/>
      <c r="GMV11" s="166"/>
      <c r="GMW11" s="166"/>
      <c r="GMX11" s="166"/>
      <c r="GMY11" s="166"/>
      <c r="GMZ11" s="166"/>
      <c r="GNA11" s="166"/>
      <c r="GNB11" s="166"/>
      <c r="GNC11" s="166"/>
      <c r="GND11" s="166"/>
      <c r="GNE11" s="166"/>
      <c r="GNF11" s="166"/>
      <c r="GNG11" s="166"/>
      <c r="GNH11" s="166"/>
      <c r="GNI11" s="166"/>
      <c r="GNJ11" s="166"/>
      <c r="GNK11" s="166"/>
      <c r="GNL11" s="166"/>
      <c r="GNM11" s="166"/>
      <c r="GNN11" s="166"/>
      <c r="GNO11" s="166"/>
      <c r="GNP11" s="166"/>
      <c r="GNQ11" s="166"/>
      <c r="GNR11" s="166"/>
      <c r="GNS11" s="166"/>
      <c r="GNT11" s="166"/>
      <c r="GNU11" s="166"/>
      <c r="GNV11" s="166"/>
      <c r="GNW11" s="166"/>
      <c r="GNX11" s="166"/>
      <c r="GNY11" s="166"/>
      <c r="GNZ11" s="166"/>
      <c r="GOA11" s="166"/>
      <c r="GOB11" s="166"/>
      <c r="GOC11" s="166"/>
      <c r="GOD11" s="166"/>
      <c r="GOE11" s="166"/>
      <c r="GOF11" s="166"/>
      <c r="GOG11" s="166"/>
      <c r="GOH11" s="166"/>
      <c r="GOI11" s="166"/>
      <c r="GOJ11" s="166"/>
      <c r="GOK11" s="166"/>
      <c r="GOL11" s="166"/>
      <c r="GOM11" s="166"/>
      <c r="GON11" s="166"/>
      <c r="GOO11" s="166"/>
      <c r="GOP11" s="166"/>
      <c r="GOQ11" s="166"/>
      <c r="GOR11" s="166"/>
      <c r="GOS11" s="166"/>
      <c r="GOT11" s="166"/>
      <c r="GOU11" s="166"/>
      <c r="GOV11" s="166"/>
      <c r="GOW11" s="166"/>
      <c r="GOX11" s="166"/>
      <c r="GOY11" s="166"/>
      <c r="GOZ11" s="166"/>
      <c r="GPA11" s="166"/>
      <c r="GPB11" s="166"/>
      <c r="GPC11" s="166"/>
      <c r="GPD11" s="166"/>
      <c r="GPE11" s="166"/>
      <c r="GPF11" s="166"/>
      <c r="GPG11" s="166"/>
      <c r="GPH11" s="166"/>
      <c r="GPI11" s="166"/>
      <c r="GPJ11" s="166"/>
      <c r="GPK11" s="166"/>
      <c r="GPL11" s="166"/>
      <c r="GPM11" s="166"/>
      <c r="GPN11" s="166"/>
      <c r="GPO11" s="166"/>
      <c r="GPP11" s="166"/>
      <c r="GPQ11" s="166"/>
      <c r="GPR11" s="166"/>
      <c r="GPS11" s="166"/>
      <c r="GPT11" s="166"/>
      <c r="GPU11" s="166"/>
      <c r="GPV11" s="166"/>
      <c r="GPW11" s="166"/>
      <c r="GPX11" s="166"/>
      <c r="GPY11" s="166"/>
      <c r="GPZ11" s="166"/>
      <c r="GQA11" s="166"/>
      <c r="GQB11" s="166"/>
      <c r="GQC11" s="166"/>
      <c r="GQD11" s="166"/>
      <c r="GQE11" s="166"/>
      <c r="GQF11" s="166"/>
      <c r="GQG11" s="166"/>
      <c r="GQH11" s="166"/>
      <c r="GQI11" s="166"/>
      <c r="GQJ11" s="166"/>
      <c r="GQK11" s="166"/>
      <c r="GQL11" s="166"/>
      <c r="GQM11" s="166"/>
      <c r="GQN11" s="166"/>
      <c r="GQO11" s="166"/>
      <c r="GQP11" s="166"/>
      <c r="GQQ11" s="166"/>
      <c r="GQR11" s="166"/>
      <c r="GQS11" s="166"/>
      <c r="GQT11" s="166"/>
      <c r="GQU11" s="166"/>
      <c r="GQV11" s="166"/>
      <c r="GQW11" s="166"/>
      <c r="GQX11" s="166"/>
      <c r="GQY11" s="166"/>
      <c r="GQZ11" s="166"/>
      <c r="GRA11" s="166"/>
      <c r="GRB11" s="166"/>
      <c r="GRC11" s="166"/>
      <c r="GRD11" s="166"/>
      <c r="GRE11" s="166"/>
      <c r="GRF11" s="166"/>
      <c r="GRG11" s="166"/>
      <c r="GRH11" s="166"/>
      <c r="GRI11" s="166"/>
      <c r="GRJ11" s="166"/>
      <c r="GRK11" s="166"/>
      <c r="GRL11" s="166"/>
      <c r="GRM11" s="166"/>
      <c r="GRN11" s="166"/>
      <c r="GRO11" s="166"/>
      <c r="GRP11" s="166"/>
      <c r="GRQ11" s="166"/>
      <c r="GRR11" s="166"/>
      <c r="GRS11" s="166"/>
      <c r="GRT11" s="166"/>
      <c r="GRU11" s="166"/>
      <c r="GRV11" s="166"/>
      <c r="GRW11" s="166"/>
      <c r="GRX11" s="166"/>
      <c r="GRY11" s="166"/>
      <c r="GRZ11" s="166"/>
      <c r="GSA11" s="166"/>
      <c r="GSB11" s="166"/>
      <c r="GSC11" s="166"/>
      <c r="GSD11" s="166"/>
      <c r="GSE11" s="166"/>
      <c r="GSF11" s="166"/>
      <c r="GSG11" s="166"/>
      <c r="GSH11" s="166"/>
      <c r="GSI11" s="166"/>
      <c r="GSJ11" s="166"/>
      <c r="GSK11" s="166"/>
      <c r="GSL11" s="166"/>
      <c r="GSM11" s="166"/>
      <c r="GSN11" s="166"/>
      <c r="GSO11" s="166"/>
      <c r="GSP11" s="166"/>
      <c r="GSQ11" s="166"/>
      <c r="GSR11" s="166"/>
      <c r="GSS11" s="166"/>
      <c r="GST11" s="166"/>
      <c r="GSU11" s="166"/>
      <c r="GSV11" s="166"/>
      <c r="GSW11" s="166"/>
      <c r="GSX11" s="166"/>
      <c r="GSY11" s="166"/>
      <c r="GSZ11" s="166"/>
      <c r="GTA11" s="166"/>
      <c r="GTB11" s="166"/>
      <c r="GTC11" s="166"/>
      <c r="GTD11" s="166"/>
      <c r="GTE11" s="166"/>
      <c r="GTF11" s="166"/>
      <c r="GTG11" s="166"/>
      <c r="GTH11" s="166"/>
      <c r="GTI11" s="166"/>
      <c r="GTJ11" s="166"/>
      <c r="GTK11" s="166"/>
      <c r="GTL11" s="166"/>
      <c r="GTM11" s="166"/>
      <c r="GTN11" s="166"/>
      <c r="GTO11" s="166"/>
      <c r="GTP11" s="166"/>
      <c r="GTQ11" s="166"/>
      <c r="GTR11" s="166"/>
      <c r="GTS11" s="166"/>
      <c r="GTT11" s="166"/>
      <c r="GTU11" s="166"/>
      <c r="GTV11" s="166"/>
      <c r="GTW11" s="166"/>
      <c r="GTX11" s="166"/>
      <c r="GTY11" s="166"/>
      <c r="GTZ11" s="166"/>
      <c r="GUA11" s="166"/>
      <c r="GUB11" s="166"/>
      <c r="GUC11" s="166"/>
      <c r="GUD11" s="166"/>
      <c r="GUE11" s="166"/>
      <c r="GUF11" s="166"/>
      <c r="GUG11" s="166"/>
      <c r="GUH11" s="166"/>
      <c r="GUI11" s="166"/>
      <c r="GUJ11" s="166"/>
      <c r="GUK11" s="166"/>
      <c r="GUL11" s="166"/>
      <c r="GUM11" s="166"/>
      <c r="GUN11" s="166"/>
      <c r="GUO11" s="166"/>
      <c r="GUP11" s="166"/>
      <c r="GUQ11" s="166"/>
      <c r="GUR11" s="166"/>
      <c r="GUS11" s="166"/>
      <c r="GUT11" s="166"/>
      <c r="GUU11" s="166"/>
      <c r="GUV11" s="166"/>
      <c r="GUW11" s="166"/>
      <c r="GUX11" s="166"/>
      <c r="GUY11" s="166"/>
      <c r="GUZ11" s="166"/>
      <c r="GVA11" s="166"/>
      <c r="GVB11" s="166"/>
      <c r="GVC11" s="166"/>
      <c r="GVD11" s="166"/>
      <c r="GVE11" s="166"/>
      <c r="GVF11" s="166"/>
      <c r="GVG11" s="166"/>
      <c r="GVH11" s="166"/>
      <c r="GVI11" s="166"/>
      <c r="GVJ11" s="166"/>
      <c r="GVK11" s="166"/>
      <c r="GVL11" s="166"/>
      <c r="GVM11" s="166"/>
      <c r="GVN11" s="166"/>
      <c r="GVO11" s="166"/>
      <c r="GVP11" s="166"/>
      <c r="GVQ11" s="166"/>
      <c r="GVR11" s="166"/>
      <c r="GVS11" s="166"/>
      <c r="GVT11" s="166"/>
      <c r="GVU11" s="166"/>
      <c r="GVV11" s="166"/>
      <c r="GVW11" s="166"/>
      <c r="GVX11" s="166"/>
      <c r="GVY11" s="166"/>
      <c r="GVZ11" s="166"/>
      <c r="GWA11" s="166"/>
      <c r="GWB11" s="166"/>
      <c r="GWC11" s="166"/>
      <c r="GWD11" s="166"/>
      <c r="GWE11" s="166"/>
      <c r="GWF11" s="166"/>
      <c r="GWG11" s="166"/>
      <c r="GWH11" s="166"/>
      <c r="GWI11" s="166"/>
      <c r="GWJ11" s="166"/>
      <c r="GWK11" s="166"/>
      <c r="GWL11" s="166"/>
      <c r="GWM11" s="166"/>
      <c r="GWN11" s="166"/>
      <c r="GWO11" s="166"/>
      <c r="GWP11" s="166"/>
      <c r="GWQ11" s="166"/>
      <c r="GWR11" s="166"/>
      <c r="GWS11" s="166"/>
      <c r="GWT11" s="166"/>
      <c r="GWU11" s="166"/>
      <c r="GWV11" s="166"/>
      <c r="GWW11" s="166"/>
      <c r="GWX11" s="166"/>
      <c r="GWY11" s="166"/>
      <c r="GWZ11" s="166"/>
      <c r="GXA11" s="166"/>
      <c r="GXB11" s="166"/>
      <c r="GXC11" s="166"/>
      <c r="GXD11" s="166"/>
      <c r="GXE11" s="166"/>
      <c r="GXF11" s="166"/>
      <c r="GXG11" s="166"/>
      <c r="GXH11" s="166"/>
      <c r="GXI11" s="166"/>
      <c r="GXJ11" s="166"/>
      <c r="GXK11" s="166"/>
      <c r="GXL11" s="166"/>
      <c r="GXM11" s="166"/>
      <c r="GXN11" s="166"/>
      <c r="GXO11" s="166"/>
      <c r="GXP11" s="166"/>
      <c r="GXQ11" s="166"/>
      <c r="GXR11" s="166"/>
      <c r="GXS11" s="166"/>
      <c r="GXT11" s="166"/>
      <c r="GXU11" s="166"/>
      <c r="GXV11" s="166"/>
      <c r="GXW11" s="166"/>
      <c r="GXX11" s="166"/>
      <c r="GXY11" s="166"/>
      <c r="GXZ11" s="166"/>
      <c r="GYA11" s="166"/>
      <c r="GYB11" s="166"/>
      <c r="GYC11" s="166"/>
      <c r="GYD11" s="166"/>
      <c r="GYE11" s="166"/>
      <c r="GYF11" s="166"/>
      <c r="GYG11" s="166"/>
      <c r="GYH11" s="166"/>
      <c r="GYI11" s="166"/>
      <c r="GYJ11" s="166"/>
      <c r="GYK11" s="166"/>
      <c r="GYL11" s="166"/>
      <c r="GYM11" s="166"/>
      <c r="GYN11" s="166"/>
      <c r="GYO11" s="166"/>
      <c r="GYP11" s="166"/>
      <c r="GYQ11" s="166"/>
      <c r="GYR11" s="166"/>
      <c r="GYS11" s="166"/>
      <c r="GYT11" s="166"/>
      <c r="GYU11" s="166"/>
      <c r="GYV11" s="166"/>
      <c r="GYW11" s="166"/>
      <c r="GYX11" s="166"/>
      <c r="GYY11" s="166"/>
      <c r="GYZ11" s="166"/>
      <c r="GZA11" s="166"/>
      <c r="GZB11" s="166"/>
      <c r="GZC11" s="166"/>
      <c r="GZD11" s="166"/>
      <c r="GZE11" s="166"/>
      <c r="GZF11" s="166"/>
      <c r="GZG11" s="166"/>
      <c r="GZH11" s="166"/>
      <c r="GZI11" s="166"/>
      <c r="GZJ11" s="166"/>
      <c r="GZK11" s="166"/>
      <c r="GZL11" s="166"/>
      <c r="GZM11" s="166"/>
      <c r="GZN11" s="166"/>
      <c r="GZO11" s="166"/>
      <c r="GZP11" s="166"/>
      <c r="GZQ11" s="166"/>
      <c r="GZR11" s="166"/>
      <c r="GZS11" s="166"/>
      <c r="GZT11" s="166"/>
      <c r="GZU11" s="166"/>
      <c r="GZV11" s="166"/>
      <c r="GZW11" s="166"/>
      <c r="GZX11" s="166"/>
      <c r="GZY11" s="166"/>
      <c r="GZZ11" s="166"/>
      <c r="HAA11" s="166"/>
      <c r="HAB11" s="166"/>
      <c r="HAC11" s="166"/>
      <c r="HAD11" s="166"/>
      <c r="HAE11" s="166"/>
      <c r="HAF11" s="166"/>
      <c r="HAG11" s="166"/>
      <c r="HAH11" s="166"/>
      <c r="HAI11" s="166"/>
      <c r="HAJ11" s="166"/>
      <c r="HAK11" s="166"/>
      <c r="HAL11" s="166"/>
      <c r="HAM11" s="166"/>
      <c r="HAN11" s="166"/>
      <c r="HAO11" s="166"/>
      <c r="HAP11" s="166"/>
      <c r="HAQ11" s="166"/>
      <c r="HAR11" s="166"/>
      <c r="HAS11" s="166"/>
      <c r="HAT11" s="166"/>
      <c r="HAU11" s="166"/>
      <c r="HAV11" s="166"/>
      <c r="HAW11" s="166"/>
      <c r="HAX11" s="166"/>
      <c r="HAY11" s="166"/>
      <c r="HAZ11" s="166"/>
      <c r="HBA11" s="166"/>
      <c r="HBB11" s="166"/>
      <c r="HBC11" s="166"/>
      <c r="HBD11" s="166"/>
      <c r="HBE11" s="166"/>
      <c r="HBF11" s="166"/>
      <c r="HBG11" s="166"/>
      <c r="HBH11" s="166"/>
      <c r="HBI11" s="166"/>
      <c r="HBJ11" s="166"/>
      <c r="HBK11" s="166"/>
      <c r="HBL11" s="166"/>
      <c r="HBM11" s="166"/>
      <c r="HBN11" s="166"/>
      <c r="HBO11" s="166"/>
      <c r="HBP11" s="166"/>
      <c r="HBQ11" s="166"/>
      <c r="HBR11" s="166"/>
      <c r="HBS11" s="166"/>
      <c r="HBT11" s="166"/>
      <c r="HBU11" s="166"/>
      <c r="HBV11" s="166"/>
      <c r="HBW11" s="166"/>
      <c r="HBX11" s="166"/>
      <c r="HBY11" s="166"/>
      <c r="HBZ11" s="166"/>
      <c r="HCA11" s="166"/>
      <c r="HCB11" s="166"/>
      <c r="HCC11" s="166"/>
      <c r="HCD11" s="166"/>
      <c r="HCE11" s="166"/>
      <c r="HCF11" s="166"/>
      <c r="HCG11" s="166"/>
      <c r="HCH11" s="166"/>
      <c r="HCI11" s="166"/>
      <c r="HCJ11" s="166"/>
      <c r="HCK11" s="166"/>
      <c r="HCL11" s="166"/>
      <c r="HCM11" s="166"/>
      <c r="HCN11" s="166"/>
      <c r="HCO11" s="166"/>
      <c r="HCP11" s="166"/>
      <c r="HCQ11" s="166"/>
      <c r="HCR11" s="166"/>
      <c r="HCS11" s="166"/>
      <c r="HCT11" s="166"/>
      <c r="HCU11" s="166"/>
      <c r="HCV11" s="166"/>
      <c r="HCW11" s="166"/>
      <c r="HCX11" s="166"/>
      <c r="HCY11" s="166"/>
      <c r="HCZ11" s="166"/>
      <c r="HDA11" s="166"/>
      <c r="HDB11" s="166"/>
      <c r="HDC11" s="166"/>
      <c r="HDD11" s="166"/>
      <c r="HDE11" s="166"/>
      <c r="HDF11" s="166"/>
      <c r="HDG11" s="166"/>
      <c r="HDH11" s="166"/>
      <c r="HDI11" s="166"/>
      <c r="HDJ11" s="166"/>
      <c r="HDK11" s="166"/>
      <c r="HDL11" s="166"/>
      <c r="HDM11" s="166"/>
      <c r="HDN11" s="166"/>
      <c r="HDO11" s="166"/>
      <c r="HDP11" s="166"/>
      <c r="HDQ11" s="166"/>
      <c r="HDR11" s="166"/>
      <c r="HDS11" s="166"/>
      <c r="HDT11" s="166"/>
      <c r="HDU11" s="166"/>
      <c r="HDV11" s="166"/>
      <c r="HDW11" s="166"/>
      <c r="HDX11" s="166"/>
      <c r="HDY11" s="166"/>
      <c r="HDZ11" s="166"/>
      <c r="HEA11" s="166"/>
      <c r="HEB11" s="166"/>
      <c r="HEC11" s="166"/>
      <c r="HED11" s="166"/>
      <c r="HEE11" s="166"/>
      <c r="HEF11" s="166"/>
      <c r="HEG11" s="166"/>
      <c r="HEH11" s="166"/>
      <c r="HEI11" s="166"/>
      <c r="HEJ11" s="166"/>
      <c r="HEK11" s="166"/>
      <c r="HEL11" s="166"/>
      <c r="HEM11" s="166"/>
      <c r="HEN11" s="166"/>
      <c r="HEO11" s="166"/>
      <c r="HEP11" s="166"/>
      <c r="HEQ11" s="166"/>
      <c r="HER11" s="166"/>
      <c r="HES11" s="166"/>
      <c r="HET11" s="166"/>
      <c r="HEU11" s="166"/>
      <c r="HEV11" s="166"/>
      <c r="HEW11" s="166"/>
      <c r="HEX11" s="166"/>
      <c r="HEY11" s="166"/>
      <c r="HEZ11" s="166"/>
      <c r="HFA11" s="166"/>
      <c r="HFB11" s="166"/>
      <c r="HFC11" s="166"/>
      <c r="HFD11" s="166"/>
      <c r="HFE11" s="166"/>
      <c r="HFF11" s="166"/>
      <c r="HFG11" s="166"/>
      <c r="HFH11" s="166"/>
      <c r="HFI11" s="166"/>
      <c r="HFJ11" s="166"/>
      <c r="HFK11" s="166"/>
      <c r="HFL11" s="166"/>
      <c r="HFM11" s="166"/>
      <c r="HFN11" s="166"/>
      <c r="HFO11" s="166"/>
      <c r="HFP11" s="166"/>
      <c r="HFQ11" s="166"/>
      <c r="HFR11" s="166"/>
      <c r="HFS11" s="166"/>
      <c r="HFT11" s="166"/>
      <c r="HFU11" s="166"/>
      <c r="HFV11" s="166"/>
      <c r="HFW11" s="166"/>
      <c r="HFX11" s="166"/>
      <c r="HFY11" s="166"/>
      <c r="HFZ11" s="166"/>
      <c r="HGA11" s="166"/>
      <c r="HGB11" s="166"/>
      <c r="HGC11" s="166"/>
      <c r="HGD11" s="166"/>
      <c r="HGE11" s="166"/>
      <c r="HGF11" s="166"/>
      <c r="HGG11" s="166"/>
      <c r="HGH11" s="166"/>
      <c r="HGI11" s="166"/>
      <c r="HGJ11" s="166"/>
      <c r="HGK11" s="166"/>
      <c r="HGL11" s="166"/>
      <c r="HGM11" s="166"/>
      <c r="HGN11" s="166"/>
      <c r="HGO11" s="166"/>
      <c r="HGP11" s="166"/>
      <c r="HGQ11" s="166"/>
      <c r="HGR11" s="166"/>
      <c r="HGS11" s="166"/>
      <c r="HGT11" s="166"/>
      <c r="HGU11" s="166"/>
      <c r="HGV11" s="166"/>
      <c r="HGW11" s="166"/>
      <c r="HGX11" s="166"/>
      <c r="HGY11" s="166"/>
      <c r="HGZ11" s="166"/>
      <c r="HHA11" s="166"/>
      <c r="HHB11" s="166"/>
      <c r="HHC11" s="166"/>
      <c r="HHD11" s="166"/>
      <c r="HHE11" s="166"/>
      <c r="HHF11" s="166"/>
      <c r="HHG11" s="166"/>
      <c r="HHH11" s="166"/>
      <c r="HHI11" s="166"/>
      <c r="HHJ11" s="166"/>
      <c r="HHK11" s="166"/>
      <c r="HHL11" s="166"/>
      <c r="HHM11" s="166"/>
      <c r="HHN11" s="166"/>
      <c r="HHO11" s="166"/>
      <c r="HHP11" s="166"/>
      <c r="HHQ11" s="166"/>
      <c r="HHR11" s="166"/>
      <c r="HHS11" s="166"/>
      <c r="HHT11" s="166"/>
      <c r="HHU11" s="166"/>
      <c r="HHV11" s="166"/>
      <c r="HHW11" s="166"/>
      <c r="HHX11" s="166"/>
      <c r="HHY11" s="166"/>
      <c r="HHZ11" s="166"/>
      <c r="HIA11" s="166"/>
      <c r="HIB11" s="166"/>
      <c r="HIC11" s="166"/>
      <c r="HID11" s="166"/>
      <c r="HIE11" s="166"/>
      <c r="HIF11" s="166"/>
      <c r="HIG11" s="166"/>
      <c r="HIH11" s="166"/>
      <c r="HII11" s="166"/>
      <c r="HIJ11" s="166"/>
      <c r="HIK11" s="166"/>
      <c r="HIL11" s="166"/>
      <c r="HIM11" s="166"/>
      <c r="HIN11" s="166"/>
      <c r="HIO11" s="166"/>
      <c r="HIP11" s="166"/>
      <c r="HIQ11" s="166"/>
      <c r="HIR11" s="166"/>
      <c r="HIS11" s="166"/>
      <c r="HIT11" s="166"/>
      <c r="HIU11" s="166"/>
      <c r="HIV11" s="166"/>
      <c r="HIW11" s="166"/>
      <c r="HIX11" s="166"/>
      <c r="HIY11" s="166"/>
      <c r="HIZ11" s="166"/>
      <c r="HJA11" s="166"/>
      <c r="HJB11" s="166"/>
      <c r="HJC11" s="166"/>
      <c r="HJD11" s="166"/>
      <c r="HJE11" s="166"/>
      <c r="HJF11" s="166"/>
      <c r="HJG11" s="166"/>
      <c r="HJH11" s="166"/>
      <c r="HJI11" s="166"/>
      <c r="HJJ11" s="166"/>
      <c r="HJK11" s="166"/>
      <c r="HJL11" s="166"/>
      <c r="HJM11" s="166"/>
      <c r="HJN11" s="166"/>
      <c r="HJO11" s="166"/>
      <c r="HJP11" s="166"/>
      <c r="HJQ11" s="166"/>
      <c r="HJR11" s="166"/>
      <c r="HJS11" s="166"/>
      <c r="HJT11" s="166"/>
      <c r="HJU11" s="166"/>
      <c r="HJV11" s="166"/>
      <c r="HJW11" s="166"/>
      <c r="HJX11" s="166"/>
      <c r="HJY11" s="166"/>
      <c r="HJZ11" s="166"/>
      <c r="HKA11" s="166"/>
      <c r="HKB11" s="166"/>
      <c r="HKC11" s="166"/>
      <c r="HKD11" s="166"/>
      <c r="HKE11" s="166"/>
      <c r="HKF11" s="166"/>
      <c r="HKG11" s="166"/>
      <c r="HKH11" s="166"/>
      <c r="HKI11" s="166"/>
      <c r="HKJ11" s="166"/>
      <c r="HKK11" s="166"/>
      <c r="HKL11" s="166"/>
      <c r="HKM11" s="166"/>
      <c r="HKN11" s="166"/>
      <c r="HKO11" s="166"/>
      <c r="HKP11" s="166"/>
      <c r="HKQ11" s="166"/>
      <c r="HKR11" s="166"/>
      <c r="HKS11" s="166"/>
      <c r="HKT11" s="166"/>
      <c r="HKU11" s="166"/>
      <c r="HKV11" s="166"/>
      <c r="HKW11" s="166"/>
      <c r="HKX11" s="166"/>
      <c r="HKY11" s="166"/>
      <c r="HKZ11" s="166"/>
      <c r="HLA11" s="166"/>
      <c r="HLB11" s="166"/>
      <c r="HLC11" s="166"/>
      <c r="HLD11" s="166"/>
      <c r="HLE11" s="166"/>
      <c r="HLF11" s="166"/>
      <c r="HLG11" s="166"/>
      <c r="HLH11" s="166"/>
      <c r="HLI11" s="166"/>
      <c r="HLJ11" s="166"/>
      <c r="HLK11" s="166"/>
      <c r="HLL11" s="166"/>
      <c r="HLM11" s="166"/>
      <c r="HLN11" s="166"/>
      <c r="HLO11" s="166"/>
      <c r="HLP11" s="166"/>
      <c r="HLQ11" s="166"/>
      <c r="HLR11" s="166"/>
      <c r="HLS11" s="166"/>
      <c r="HLT11" s="166"/>
      <c r="HLU11" s="166"/>
      <c r="HLV11" s="166"/>
      <c r="HLW11" s="166"/>
      <c r="HLX11" s="166"/>
      <c r="HLY11" s="166"/>
      <c r="HLZ11" s="166"/>
      <c r="HMA11" s="166"/>
      <c r="HMB11" s="166"/>
      <c r="HMC11" s="166"/>
      <c r="HMD11" s="166"/>
      <c r="HME11" s="166"/>
      <c r="HMF11" s="166"/>
      <c r="HMG11" s="166"/>
      <c r="HMH11" s="166"/>
      <c r="HMI11" s="166"/>
      <c r="HMJ11" s="166"/>
      <c r="HMK11" s="166"/>
      <c r="HML11" s="166"/>
      <c r="HMM11" s="166"/>
      <c r="HMN11" s="166"/>
      <c r="HMO11" s="166"/>
      <c r="HMP11" s="166"/>
      <c r="HMQ11" s="166"/>
      <c r="HMR11" s="166"/>
      <c r="HMS11" s="166"/>
      <c r="HMT11" s="166"/>
      <c r="HMU11" s="166"/>
      <c r="HMV11" s="166"/>
      <c r="HMW11" s="166"/>
      <c r="HMX11" s="166"/>
      <c r="HMY11" s="166"/>
      <c r="HMZ11" s="166"/>
      <c r="HNA11" s="166"/>
      <c r="HNB11" s="166"/>
      <c r="HNC11" s="166"/>
      <c r="HND11" s="166"/>
      <c r="HNE11" s="166"/>
      <c r="HNF11" s="166"/>
      <c r="HNG11" s="166"/>
      <c r="HNH11" s="166"/>
      <c r="HNI11" s="166"/>
      <c r="HNJ11" s="166"/>
      <c r="HNK11" s="166"/>
      <c r="HNL11" s="166"/>
      <c r="HNM11" s="166"/>
      <c r="HNN11" s="166"/>
      <c r="HNO11" s="166"/>
      <c r="HNP11" s="166"/>
      <c r="HNQ11" s="166"/>
      <c r="HNR11" s="166"/>
      <c r="HNS11" s="166"/>
      <c r="HNT11" s="166"/>
      <c r="HNU11" s="166"/>
      <c r="HNV11" s="166"/>
      <c r="HNW11" s="166"/>
      <c r="HNX11" s="166"/>
      <c r="HNY11" s="166"/>
      <c r="HNZ11" s="166"/>
      <c r="HOA11" s="166"/>
      <c r="HOB11" s="166"/>
      <c r="HOC11" s="166"/>
      <c r="HOD11" s="166"/>
      <c r="HOE11" s="166"/>
      <c r="HOF11" s="166"/>
      <c r="HOG11" s="166"/>
      <c r="HOH11" s="166"/>
      <c r="HOI11" s="166"/>
      <c r="HOJ11" s="166"/>
      <c r="HOK11" s="166"/>
      <c r="HOL11" s="166"/>
      <c r="HOM11" s="166"/>
      <c r="HON11" s="166"/>
      <c r="HOO11" s="166"/>
      <c r="HOP11" s="166"/>
      <c r="HOQ11" s="166"/>
      <c r="HOR11" s="166"/>
      <c r="HOS11" s="166"/>
      <c r="HOT11" s="166"/>
      <c r="HOU11" s="166"/>
      <c r="HOV11" s="166"/>
      <c r="HOW11" s="166"/>
      <c r="HOX11" s="166"/>
      <c r="HOY11" s="166"/>
      <c r="HOZ11" s="166"/>
      <c r="HPA11" s="166"/>
      <c r="HPB11" s="166"/>
      <c r="HPC11" s="166"/>
      <c r="HPD11" s="166"/>
      <c r="HPE11" s="166"/>
      <c r="HPF11" s="166"/>
      <c r="HPG11" s="166"/>
      <c r="HPH11" s="166"/>
      <c r="HPI11" s="166"/>
      <c r="HPJ11" s="166"/>
      <c r="HPK11" s="166"/>
      <c r="HPL11" s="166"/>
      <c r="HPM11" s="166"/>
      <c r="HPN11" s="166"/>
      <c r="HPO11" s="166"/>
      <c r="HPP11" s="166"/>
      <c r="HPQ11" s="166"/>
      <c r="HPR11" s="166"/>
      <c r="HPS11" s="166"/>
      <c r="HPT11" s="166"/>
      <c r="HPU11" s="166"/>
      <c r="HPV11" s="166"/>
      <c r="HPW11" s="166"/>
      <c r="HPX11" s="166"/>
      <c r="HPY11" s="166"/>
      <c r="HPZ11" s="166"/>
      <c r="HQA11" s="166"/>
      <c r="HQB11" s="166"/>
      <c r="HQC11" s="166"/>
      <c r="HQD11" s="166"/>
      <c r="HQE11" s="166"/>
      <c r="HQF11" s="166"/>
      <c r="HQG11" s="166"/>
      <c r="HQH11" s="166"/>
      <c r="HQI11" s="166"/>
      <c r="HQJ11" s="166"/>
      <c r="HQK11" s="166"/>
      <c r="HQL11" s="166"/>
      <c r="HQM11" s="166"/>
      <c r="HQN11" s="166"/>
      <c r="HQO11" s="166"/>
      <c r="HQP11" s="166"/>
      <c r="HQQ11" s="166"/>
      <c r="HQR11" s="166"/>
      <c r="HQS11" s="166"/>
      <c r="HQT11" s="166"/>
      <c r="HQU11" s="166"/>
      <c r="HQV11" s="166"/>
      <c r="HQW11" s="166"/>
      <c r="HQX11" s="166"/>
      <c r="HQY11" s="166"/>
      <c r="HQZ11" s="166"/>
      <c r="HRA11" s="166"/>
      <c r="HRB11" s="166"/>
      <c r="HRC11" s="166"/>
      <c r="HRD11" s="166"/>
      <c r="HRE11" s="166"/>
      <c r="HRF11" s="166"/>
      <c r="HRG11" s="166"/>
      <c r="HRH11" s="166"/>
      <c r="HRI11" s="166"/>
      <c r="HRJ11" s="166"/>
      <c r="HRK11" s="166"/>
      <c r="HRL11" s="166"/>
      <c r="HRM11" s="166"/>
      <c r="HRN11" s="166"/>
      <c r="HRO11" s="166"/>
      <c r="HRP11" s="166"/>
      <c r="HRQ11" s="166"/>
      <c r="HRR11" s="166"/>
      <c r="HRS11" s="166"/>
      <c r="HRT11" s="166"/>
      <c r="HRU11" s="166"/>
      <c r="HRV11" s="166"/>
      <c r="HRW11" s="166"/>
      <c r="HRX11" s="166"/>
      <c r="HRY11" s="166"/>
      <c r="HRZ11" s="166"/>
      <c r="HSA11" s="166"/>
      <c r="HSB11" s="166"/>
      <c r="HSC11" s="166"/>
      <c r="HSD11" s="166"/>
      <c r="HSE11" s="166"/>
      <c r="HSF11" s="166"/>
      <c r="HSG11" s="166"/>
      <c r="HSH11" s="166"/>
      <c r="HSI11" s="166"/>
      <c r="HSJ11" s="166"/>
      <c r="HSK11" s="166"/>
      <c r="HSL11" s="166"/>
      <c r="HSM11" s="166"/>
      <c r="HSN11" s="166"/>
      <c r="HSO11" s="166"/>
      <c r="HSP11" s="166"/>
      <c r="HSQ11" s="166"/>
      <c r="HSR11" s="166"/>
      <c r="HSS11" s="166"/>
      <c r="HST11" s="166"/>
      <c r="HSU11" s="166"/>
      <c r="HSV11" s="166"/>
      <c r="HSW11" s="166"/>
      <c r="HSX11" s="166"/>
      <c r="HSY11" s="166"/>
      <c r="HSZ11" s="166"/>
      <c r="HTA11" s="166"/>
      <c r="HTB11" s="166"/>
      <c r="HTC11" s="166"/>
      <c r="HTD11" s="166"/>
      <c r="HTE11" s="166"/>
      <c r="HTF11" s="166"/>
      <c r="HTG11" s="166"/>
      <c r="HTH11" s="166"/>
      <c r="HTI11" s="166"/>
      <c r="HTJ11" s="166"/>
      <c r="HTK11" s="166"/>
      <c r="HTL11" s="166"/>
      <c r="HTM11" s="166"/>
      <c r="HTN11" s="166"/>
      <c r="HTO11" s="166"/>
      <c r="HTP11" s="166"/>
      <c r="HTQ11" s="166"/>
      <c r="HTR11" s="166"/>
      <c r="HTS11" s="166"/>
      <c r="HTT11" s="166"/>
      <c r="HTU11" s="166"/>
      <c r="HTV11" s="166"/>
      <c r="HTW11" s="166"/>
      <c r="HTX11" s="166"/>
      <c r="HTY11" s="166"/>
      <c r="HTZ11" s="166"/>
      <c r="HUA11" s="166"/>
      <c r="HUB11" s="166"/>
      <c r="HUC11" s="166"/>
      <c r="HUD11" s="166"/>
      <c r="HUE11" s="166"/>
      <c r="HUF11" s="166"/>
      <c r="HUG11" s="166"/>
      <c r="HUH11" s="166"/>
      <c r="HUI11" s="166"/>
      <c r="HUJ11" s="166"/>
      <c r="HUK11" s="166"/>
      <c r="HUL11" s="166"/>
      <c r="HUM11" s="166"/>
      <c r="HUN11" s="166"/>
      <c r="HUO11" s="166"/>
      <c r="HUP11" s="166"/>
      <c r="HUQ11" s="166"/>
      <c r="HUR11" s="166"/>
      <c r="HUS11" s="166"/>
      <c r="HUT11" s="166"/>
      <c r="HUU11" s="166"/>
      <c r="HUV11" s="166"/>
      <c r="HUW11" s="166"/>
      <c r="HUX11" s="166"/>
      <c r="HUY11" s="166"/>
      <c r="HUZ11" s="166"/>
      <c r="HVA11" s="166"/>
      <c r="HVB11" s="166"/>
      <c r="HVC11" s="166"/>
      <c r="HVD11" s="166"/>
      <c r="HVE11" s="166"/>
      <c r="HVF11" s="166"/>
      <c r="HVG11" s="166"/>
      <c r="HVH11" s="166"/>
      <c r="HVI11" s="166"/>
      <c r="HVJ11" s="166"/>
      <c r="HVK11" s="166"/>
      <c r="HVL11" s="166"/>
      <c r="HVM11" s="166"/>
      <c r="HVN11" s="166"/>
      <c r="HVO11" s="166"/>
      <c r="HVP11" s="166"/>
      <c r="HVQ11" s="166"/>
      <c r="HVR11" s="166"/>
      <c r="HVS11" s="166"/>
      <c r="HVT11" s="166"/>
      <c r="HVU11" s="166"/>
      <c r="HVV11" s="166"/>
      <c r="HVW11" s="166"/>
      <c r="HVX11" s="166"/>
      <c r="HVY11" s="166"/>
      <c r="HVZ11" s="166"/>
      <c r="HWA11" s="166"/>
      <c r="HWB11" s="166"/>
      <c r="HWC11" s="166"/>
      <c r="HWD11" s="166"/>
      <c r="HWE11" s="166"/>
      <c r="HWF11" s="166"/>
      <c r="HWG11" s="166"/>
      <c r="HWH11" s="166"/>
      <c r="HWI11" s="166"/>
      <c r="HWJ11" s="166"/>
      <c r="HWK11" s="166"/>
      <c r="HWL11" s="166"/>
      <c r="HWM11" s="166"/>
      <c r="HWN11" s="166"/>
      <c r="HWO11" s="166"/>
      <c r="HWP11" s="166"/>
      <c r="HWQ11" s="166"/>
      <c r="HWR11" s="166"/>
      <c r="HWS11" s="166"/>
      <c r="HWT11" s="166"/>
      <c r="HWU11" s="166"/>
      <c r="HWV11" s="166"/>
      <c r="HWW11" s="166"/>
      <c r="HWX11" s="166"/>
      <c r="HWY11" s="166"/>
      <c r="HWZ11" s="166"/>
      <c r="HXA11" s="166"/>
      <c r="HXB11" s="166"/>
      <c r="HXC11" s="166"/>
      <c r="HXD11" s="166"/>
      <c r="HXE11" s="166"/>
      <c r="HXF11" s="166"/>
      <c r="HXG11" s="166"/>
      <c r="HXH11" s="166"/>
      <c r="HXI11" s="166"/>
      <c r="HXJ11" s="166"/>
      <c r="HXK11" s="166"/>
      <c r="HXL11" s="166"/>
      <c r="HXM11" s="166"/>
      <c r="HXN11" s="166"/>
      <c r="HXO11" s="166"/>
      <c r="HXP11" s="166"/>
      <c r="HXQ11" s="166"/>
      <c r="HXR11" s="166"/>
      <c r="HXS11" s="166"/>
      <c r="HXT11" s="166"/>
      <c r="HXU11" s="166"/>
      <c r="HXV11" s="166"/>
      <c r="HXW11" s="166"/>
      <c r="HXX11" s="166"/>
      <c r="HXY11" s="166"/>
      <c r="HXZ11" s="166"/>
      <c r="HYA11" s="166"/>
      <c r="HYB11" s="166"/>
      <c r="HYC11" s="166"/>
      <c r="HYD11" s="166"/>
      <c r="HYE11" s="166"/>
      <c r="HYF11" s="166"/>
      <c r="HYG11" s="166"/>
      <c r="HYH11" s="166"/>
      <c r="HYI11" s="166"/>
      <c r="HYJ11" s="166"/>
      <c r="HYK11" s="166"/>
      <c r="HYL11" s="166"/>
      <c r="HYM11" s="166"/>
      <c r="HYN11" s="166"/>
      <c r="HYO11" s="166"/>
      <c r="HYP11" s="166"/>
      <c r="HYQ11" s="166"/>
      <c r="HYR11" s="166"/>
      <c r="HYS11" s="166"/>
      <c r="HYT11" s="166"/>
      <c r="HYU11" s="166"/>
      <c r="HYV11" s="166"/>
      <c r="HYW11" s="166"/>
      <c r="HYX11" s="166"/>
      <c r="HYY11" s="166"/>
      <c r="HYZ11" s="166"/>
      <c r="HZA11" s="166"/>
      <c r="HZB11" s="166"/>
      <c r="HZC11" s="166"/>
      <c r="HZD11" s="166"/>
      <c r="HZE11" s="166"/>
      <c r="HZF11" s="166"/>
      <c r="HZG11" s="166"/>
      <c r="HZH11" s="166"/>
      <c r="HZI11" s="166"/>
      <c r="HZJ11" s="166"/>
      <c r="HZK11" s="166"/>
      <c r="HZL11" s="166"/>
      <c r="HZM11" s="166"/>
      <c r="HZN11" s="166"/>
      <c r="HZO11" s="166"/>
      <c r="HZP11" s="166"/>
      <c r="HZQ11" s="166"/>
      <c r="HZR11" s="166"/>
      <c r="HZS11" s="166"/>
      <c r="HZT11" s="166"/>
      <c r="HZU11" s="166"/>
      <c r="HZV11" s="166"/>
      <c r="HZW11" s="166"/>
      <c r="HZX11" s="166"/>
      <c r="HZY11" s="166"/>
      <c r="HZZ11" s="166"/>
      <c r="IAA11" s="166"/>
      <c r="IAB11" s="166"/>
      <c r="IAC11" s="166"/>
      <c r="IAD11" s="166"/>
      <c r="IAE11" s="166"/>
      <c r="IAF11" s="166"/>
      <c r="IAG11" s="166"/>
      <c r="IAH11" s="166"/>
      <c r="IAI11" s="166"/>
      <c r="IAJ11" s="166"/>
      <c r="IAK11" s="166"/>
      <c r="IAL11" s="166"/>
      <c r="IAM11" s="166"/>
      <c r="IAN11" s="166"/>
      <c r="IAO11" s="166"/>
      <c r="IAP11" s="166"/>
      <c r="IAQ11" s="166"/>
      <c r="IAR11" s="166"/>
      <c r="IAS11" s="166"/>
      <c r="IAT11" s="166"/>
      <c r="IAU11" s="166"/>
      <c r="IAV11" s="166"/>
      <c r="IAW11" s="166"/>
      <c r="IAX11" s="166"/>
      <c r="IAY11" s="166"/>
      <c r="IAZ11" s="166"/>
      <c r="IBA11" s="166"/>
      <c r="IBB11" s="166"/>
      <c r="IBC11" s="166"/>
      <c r="IBD11" s="166"/>
      <c r="IBE11" s="166"/>
      <c r="IBF11" s="166"/>
      <c r="IBG11" s="166"/>
      <c r="IBH11" s="166"/>
      <c r="IBI11" s="166"/>
      <c r="IBJ11" s="166"/>
      <c r="IBK11" s="166"/>
      <c r="IBL11" s="166"/>
      <c r="IBM11" s="166"/>
      <c r="IBN11" s="166"/>
      <c r="IBO11" s="166"/>
      <c r="IBP11" s="166"/>
      <c r="IBQ11" s="166"/>
      <c r="IBR11" s="166"/>
      <c r="IBS11" s="166"/>
      <c r="IBT11" s="166"/>
      <c r="IBU11" s="166"/>
      <c r="IBV11" s="166"/>
      <c r="IBW11" s="166"/>
      <c r="IBX11" s="166"/>
      <c r="IBY11" s="166"/>
      <c r="IBZ11" s="166"/>
      <c r="ICA11" s="166"/>
      <c r="ICB11" s="166"/>
      <c r="ICC11" s="166"/>
      <c r="ICD11" s="166"/>
      <c r="ICE11" s="166"/>
      <c r="ICF11" s="166"/>
      <c r="ICG11" s="166"/>
      <c r="ICH11" s="166"/>
      <c r="ICI11" s="166"/>
      <c r="ICJ11" s="166"/>
      <c r="ICK11" s="166"/>
      <c r="ICL11" s="166"/>
      <c r="ICM11" s="166"/>
      <c r="ICN11" s="166"/>
      <c r="ICO11" s="166"/>
      <c r="ICP11" s="166"/>
      <c r="ICQ11" s="166"/>
      <c r="ICR11" s="166"/>
      <c r="ICS11" s="166"/>
      <c r="ICT11" s="166"/>
      <c r="ICU11" s="166"/>
      <c r="ICV11" s="166"/>
      <c r="ICW11" s="166"/>
      <c r="ICX11" s="166"/>
      <c r="ICY11" s="166"/>
      <c r="ICZ11" s="166"/>
      <c r="IDA11" s="166"/>
      <c r="IDB11" s="166"/>
      <c r="IDC11" s="166"/>
      <c r="IDD11" s="166"/>
      <c r="IDE11" s="166"/>
      <c r="IDF11" s="166"/>
      <c r="IDG11" s="166"/>
      <c r="IDH11" s="166"/>
      <c r="IDI11" s="166"/>
      <c r="IDJ11" s="166"/>
      <c r="IDK11" s="166"/>
      <c r="IDL11" s="166"/>
      <c r="IDM11" s="166"/>
      <c r="IDN11" s="166"/>
      <c r="IDO11" s="166"/>
      <c r="IDP11" s="166"/>
      <c r="IDQ11" s="166"/>
      <c r="IDR11" s="166"/>
      <c r="IDS11" s="166"/>
      <c r="IDT11" s="166"/>
      <c r="IDU11" s="166"/>
      <c r="IDV11" s="166"/>
      <c r="IDW11" s="166"/>
      <c r="IDX11" s="166"/>
      <c r="IDY11" s="166"/>
      <c r="IDZ11" s="166"/>
      <c r="IEA11" s="166"/>
      <c r="IEB11" s="166"/>
      <c r="IEC11" s="166"/>
      <c r="IED11" s="166"/>
      <c r="IEE11" s="166"/>
      <c r="IEF11" s="166"/>
      <c r="IEG11" s="166"/>
      <c r="IEH11" s="166"/>
      <c r="IEI11" s="166"/>
      <c r="IEJ11" s="166"/>
      <c r="IEK11" s="166"/>
      <c r="IEL11" s="166"/>
      <c r="IEM11" s="166"/>
      <c r="IEN11" s="166"/>
      <c r="IEO11" s="166"/>
      <c r="IEP11" s="166"/>
      <c r="IEQ11" s="166"/>
      <c r="IER11" s="166"/>
      <c r="IES11" s="166"/>
      <c r="IET11" s="166"/>
      <c r="IEU11" s="166"/>
      <c r="IEV11" s="166"/>
      <c r="IEW11" s="166"/>
      <c r="IEX11" s="166"/>
      <c r="IEY11" s="166"/>
      <c r="IEZ11" s="166"/>
      <c r="IFA11" s="166"/>
      <c r="IFB11" s="166"/>
      <c r="IFC11" s="166"/>
      <c r="IFD11" s="166"/>
      <c r="IFE11" s="166"/>
      <c r="IFF11" s="166"/>
      <c r="IFG11" s="166"/>
      <c r="IFH11" s="166"/>
      <c r="IFI11" s="166"/>
      <c r="IFJ11" s="166"/>
      <c r="IFK11" s="166"/>
      <c r="IFL11" s="166"/>
      <c r="IFM11" s="166"/>
      <c r="IFN11" s="166"/>
      <c r="IFO11" s="166"/>
      <c r="IFP11" s="166"/>
      <c r="IFQ11" s="166"/>
      <c r="IFR11" s="166"/>
      <c r="IFS11" s="166"/>
      <c r="IFT11" s="166"/>
      <c r="IFU11" s="166"/>
      <c r="IFV11" s="166"/>
      <c r="IFW11" s="166"/>
      <c r="IFX11" s="166"/>
      <c r="IFY11" s="166"/>
      <c r="IFZ11" s="166"/>
      <c r="IGA11" s="166"/>
      <c r="IGB11" s="166"/>
      <c r="IGC11" s="166"/>
      <c r="IGD11" s="166"/>
      <c r="IGE11" s="166"/>
      <c r="IGF11" s="166"/>
      <c r="IGG11" s="166"/>
      <c r="IGH11" s="166"/>
      <c r="IGI11" s="166"/>
      <c r="IGJ11" s="166"/>
      <c r="IGK11" s="166"/>
      <c r="IGL11" s="166"/>
      <c r="IGM11" s="166"/>
      <c r="IGN11" s="166"/>
      <c r="IGO11" s="166"/>
      <c r="IGP11" s="166"/>
      <c r="IGQ11" s="166"/>
      <c r="IGR11" s="166"/>
      <c r="IGS11" s="166"/>
      <c r="IGT11" s="166"/>
      <c r="IGU11" s="166"/>
      <c r="IGV11" s="166"/>
      <c r="IGW11" s="166"/>
      <c r="IGX11" s="166"/>
      <c r="IGY11" s="166"/>
      <c r="IGZ11" s="166"/>
      <c r="IHA11" s="166"/>
      <c r="IHB11" s="166"/>
      <c r="IHC11" s="166"/>
      <c r="IHD11" s="166"/>
      <c r="IHE11" s="166"/>
      <c r="IHF11" s="166"/>
      <c r="IHG11" s="166"/>
      <c r="IHH11" s="166"/>
      <c r="IHI11" s="166"/>
      <c r="IHJ11" s="166"/>
      <c r="IHK11" s="166"/>
      <c r="IHL11" s="166"/>
      <c r="IHM11" s="166"/>
      <c r="IHN11" s="166"/>
      <c r="IHO11" s="166"/>
      <c r="IHP11" s="166"/>
      <c r="IHQ11" s="166"/>
      <c r="IHR11" s="166"/>
      <c r="IHS11" s="166"/>
      <c r="IHT11" s="166"/>
      <c r="IHU11" s="166"/>
      <c r="IHV11" s="166"/>
      <c r="IHW11" s="166"/>
      <c r="IHX11" s="166"/>
      <c r="IHY11" s="166"/>
      <c r="IHZ11" s="166"/>
      <c r="IIA11" s="166"/>
      <c r="IIB11" s="166"/>
      <c r="IIC11" s="166"/>
      <c r="IID11" s="166"/>
      <c r="IIE11" s="166"/>
      <c r="IIF11" s="166"/>
      <c r="IIG11" s="166"/>
      <c r="IIH11" s="166"/>
      <c r="III11" s="166"/>
      <c r="IIJ11" s="166"/>
      <c r="IIK11" s="166"/>
      <c r="IIL11" s="166"/>
      <c r="IIM11" s="166"/>
      <c r="IIN11" s="166"/>
      <c r="IIO11" s="166"/>
      <c r="IIP11" s="166"/>
      <c r="IIQ11" s="166"/>
      <c r="IIR11" s="166"/>
      <c r="IIS11" s="166"/>
      <c r="IIT11" s="166"/>
      <c r="IIU11" s="166"/>
      <c r="IIV11" s="166"/>
      <c r="IIW11" s="166"/>
      <c r="IIX11" s="166"/>
      <c r="IIY11" s="166"/>
      <c r="IIZ11" s="166"/>
      <c r="IJA11" s="166"/>
      <c r="IJB11" s="166"/>
      <c r="IJC11" s="166"/>
      <c r="IJD11" s="166"/>
      <c r="IJE11" s="166"/>
      <c r="IJF11" s="166"/>
      <c r="IJG11" s="166"/>
      <c r="IJH11" s="166"/>
      <c r="IJI11" s="166"/>
      <c r="IJJ11" s="166"/>
      <c r="IJK11" s="166"/>
      <c r="IJL11" s="166"/>
      <c r="IJM11" s="166"/>
      <c r="IJN11" s="166"/>
      <c r="IJO11" s="166"/>
      <c r="IJP11" s="166"/>
      <c r="IJQ11" s="166"/>
      <c r="IJR11" s="166"/>
      <c r="IJS11" s="166"/>
      <c r="IJT11" s="166"/>
      <c r="IJU11" s="166"/>
      <c r="IJV11" s="166"/>
      <c r="IJW11" s="166"/>
      <c r="IJX11" s="166"/>
      <c r="IJY11" s="166"/>
      <c r="IJZ11" s="166"/>
      <c r="IKA11" s="166"/>
      <c r="IKB11" s="166"/>
      <c r="IKC11" s="166"/>
      <c r="IKD11" s="166"/>
      <c r="IKE11" s="166"/>
      <c r="IKF11" s="166"/>
      <c r="IKG11" s="166"/>
      <c r="IKH11" s="166"/>
      <c r="IKI11" s="166"/>
      <c r="IKJ11" s="166"/>
      <c r="IKK11" s="166"/>
      <c r="IKL11" s="166"/>
      <c r="IKM11" s="166"/>
      <c r="IKN11" s="166"/>
      <c r="IKO11" s="166"/>
      <c r="IKP11" s="166"/>
      <c r="IKQ11" s="166"/>
      <c r="IKR11" s="166"/>
      <c r="IKS11" s="166"/>
      <c r="IKT11" s="166"/>
      <c r="IKU11" s="166"/>
      <c r="IKV11" s="166"/>
      <c r="IKW11" s="166"/>
      <c r="IKX11" s="166"/>
      <c r="IKY11" s="166"/>
      <c r="IKZ11" s="166"/>
      <c r="ILA11" s="166"/>
      <c r="ILB11" s="166"/>
      <c r="ILC11" s="166"/>
      <c r="ILD11" s="166"/>
      <c r="ILE11" s="166"/>
      <c r="ILF11" s="166"/>
      <c r="ILG11" s="166"/>
      <c r="ILH11" s="166"/>
      <c r="ILI11" s="166"/>
      <c r="ILJ11" s="166"/>
      <c r="ILK11" s="166"/>
      <c r="ILL11" s="166"/>
      <c r="ILM11" s="166"/>
      <c r="ILN11" s="166"/>
      <c r="ILO11" s="166"/>
      <c r="ILP11" s="166"/>
      <c r="ILQ11" s="166"/>
      <c r="ILR11" s="166"/>
      <c r="ILS11" s="166"/>
      <c r="ILT11" s="166"/>
      <c r="ILU11" s="166"/>
      <c r="ILV11" s="166"/>
      <c r="ILW11" s="166"/>
      <c r="ILX11" s="166"/>
      <c r="ILY11" s="166"/>
      <c r="ILZ11" s="166"/>
      <c r="IMA11" s="166"/>
      <c r="IMB11" s="166"/>
      <c r="IMC11" s="166"/>
      <c r="IMD11" s="166"/>
      <c r="IME11" s="166"/>
      <c r="IMF11" s="166"/>
      <c r="IMG11" s="166"/>
      <c r="IMH11" s="166"/>
      <c r="IMI11" s="166"/>
      <c r="IMJ11" s="166"/>
      <c r="IMK11" s="166"/>
      <c r="IML11" s="166"/>
      <c r="IMM11" s="166"/>
      <c r="IMN11" s="166"/>
      <c r="IMO11" s="166"/>
      <c r="IMP11" s="166"/>
      <c r="IMQ11" s="166"/>
      <c r="IMR11" s="166"/>
      <c r="IMS11" s="166"/>
      <c r="IMT11" s="166"/>
      <c r="IMU11" s="166"/>
      <c r="IMV11" s="166"/>
      <c r="IMW11" s="166"/>
      <c r="IMX11" s="166"/>
      <c r="IMY11" s="166"/>
      <c r="IMZ11" s="166"/>
      <c r="INA11" s="166"/>
      <c r="INB11" s="166"/>
      <c r="INC11" s="166"/>
      <c r="IND11" s="166"/>
      <c r="INE11" s="166"/>
      <c r="INF11" s="166"/>
      <c r="ING11" s="166"/>
      <c r="INH11" s="166"/>
      <c r="INI11" s="166"/>
      <c r="INJ11" s="166"/>
      <c r="INK11" s="166"/>
      <c r="INL11" s="166"/>
      <c r="INM11" s="166"/>
      <c r="INN11" s="166"/>
      <c r="INO11" s="166"/>
      <c r="INP11" s="166"/>
      <c r="INQ11" s="166"/>
      <c r="INR11" s="166"/>
      <c r="INS11" s="166"/>
      <c r="INT11" s="166"/>
      <c r="INU11" s="166"/>
      <c r="INV11" s="166"/>
      <c r="INW11" s="166"/>
      <c r="INX11" s="166"/>
      <c r="INY11" s="166"/>
      <c r="INZ11" s="166"/>
      <c r="IOA11" s="166"/>
      <c r="IOB11" s="166"/>
      <c r="IOC11" s="166"/>
      <c r="IOD11" s="166"/>
      <c r="IOE11" s="166"/>
      <c r="IOF11" s="166"/>
      <c r="IOG11" s="166"/>
      <c r="IOH11" s="166"/>
      <c r="IOI11" s="166"/>
      <c r="IOJ11" s="166"/>
      <c r="IOK11" s="166"/>
      <c r="IOL11" s="166"/>
      <c r="IOM11" s="166"/>
      <c r="ION11" s="166"/>
      <c r="IOO11" s="166"/>
      <c r="IOP11" s="166"/>
      <c r="IOQ11" s="166"/>
      <c r="IOR11" s="166"/>
      <c r="IOS11" s="166"/>
      <c r="IOT11" s="166"/>
      <c r="IOU11" s="166"/>
      <c r="IOV11" s="166"/>
      <c r="IOW11" s="166"/>
      <c r="IOX11" s="166"/>
      <c r="IOY11" s="166"/>
      <c r="IOZ11" s="166"/>
      <c r="IPA11" s="166"/>
      <c r="IPB11" s="166"/>
      <c r="IPC11" s="166"/>
      <c r="IPD11" s="166"/>
      <c r="IPE11" s="166"/>
      <c r="IPF11" s="166"/>
      <c r="IPG11" s="166"/>
      <c r="IPH11" s="166"/>
      <c r="IPI11" s="166"/>
      <c r="IPJ11" s="166"/>
      <c r="IPK11" s="166"/>
      <c r="IPL11" s="166"/>
      <c r="IPM11" s="166"/>
      <c r="IPN11" s="166"/>
      <c r="IPO11" s="166"/>
      <c r="IPP11" s="166"/>
      <c r="IPQ11" s="166"/>
      <c r="IPR11" s="166"/>
      <c r="IPS11" s="166"/>
      <c r="IPT11" s="166"/>
      <c r="IPU11" s="166"/>
      <c r="IPV11" s="166"/>
      <c r="IPW11" s="166"/>
      <c r="IPX11" s="166"/>
      <c r="IPY11" s="166"/>
      <c r="IPZ11" s="166"/>
      <c r="IQA11" s="166"/>
      <c r="IQB11" s="166"/>
      <c r="IQC11" s="166"/>
      <c r="IQD11" s="166"/>
      <c r="IQE11" s="166"/>
      <c r="IQF11" s="166"/>
      <c r="IQG11" s="166"/>
      <c r="IQH11" s="166"/>
      <c r="IQI11" s="166"/>
      <c r="IQJ11" s="166"/>
      <c r="IQK11" s="166"/>
      <c r="IQL11" s="166"/>
      <c r="IQM11" s="166"/>
      <c r="IQN11" s="166"/>
      <c r="IQO11" s="166"/>
      <c r="IQP11" s="166"/>
      <c r="IQQ11" s="166"/>
      <c r="IQR11" s="166"/>
      <c r="IQS11" s="166"/>
      <c r="IQT11" s="166"/>
      <c r="IQU11" s="166"/>
      <c r="IQV11" s="166"/>
      <c r="IQW11" s="166"/>
      <c r="IQX11" s="166"/>
      <c r="IQY11" s="166"/>
      <c r="IQZ11" s="166"/>
      <c r="IRA11" s="166"/>
      <c r="IRB11" s="166"/>
      <c r="IRC11" s="166"/>
      <c r="IRD11" s="166"/>
      <c r="IRE11" s="166"/>
      <c r="IRF11" s="166"/>
      <c r="IRG11" s="166"/>
      <c r="IRH11" s="166"/>
      <c r="IRI11" s="166"/>
      <c r="IRJ11" s="166"/>
      <c r="IRK11" s="166"/>
      <c r="IRL11" s="166"/>
      <c r="IRM11" s="166"/>
      <c r="IRN11" s="166"/>
      <c r="IRO11" s="166"/>
      <c r="IRP11" s="166"/>
      <c r="IRQ11" s="166"/>
      <c r="IRR11" s="166"/>
      <c r="IRS11" s="166"/>
      <c r="IRT11" s="166"/>
      <c r="IRU11" s="166"/>
      <c r="IRV11" s="166"/>
      <c r="IRW11" s="166"/>
      <c r="IRX11" s="166"/>
      <c r="IRY11" s="166"/>
      <c r="IRZ11" s="166"/>
      <c r="ISA11" s="166"/>
      <c r="ISB11" s="166"/>
      <c r="ISC11" s="166"/>
      <c r="ISD11" s="166"/>
      <c r="ISE11" s="166"/>
      <c r="ISF11" s="166"/>
      <c r="ISG11" s="166"/>
      <c r="ISH11" s="166"/>
      <c r="ISI11" s="166"/>
      <c r="ISJ11" s="166"/>
      <c r="ISK11" s="166"/>
      <c r="ISL11" s="166"/>
      <c r="ISM11" s="166"/>
      <c r="ISN11" s="166"/>
      <c r="ISO11" s="166"/>
      <c r="ISP11" s="166"/>
      <c r="ISQ11" s="166"/>
      <c r="ISR11" s="166"/>
      <c r="ISS11" s="166"/>
      <c r="IST11" s="166"/>
      <c r="ISU11" s="166"/>
      <c r="ISV11" s="166"/>
      <c r="ISW11" s="166"/>
      <c r="ISX11" s="166"/>
      <c r="ISY11" s="166"/>
      <c r="ISZ11" s="166"/>
      <c r="ITA11" s="166"/>
      <c r="ITB11" s="166"/>
      <c r="ITC11" s="166"/>
      <c r="ITD11" s="166"/>
      <c r="ITE11" s="166"/>
      <c r="ITF11" s="166"/>
      <c r="ITG11" s="166"/>
      <c r="ITH11" s="166"/>
      <c r="ITI11" s="166"/>
      <c r="ITJ11" s="166"/>
      <c r="ITK11" s="166"/>
      <c r="ITL11" s="166"/>
      <c r="ITM11" s="166"/>
      <c r="ITN11" s="166"/>
      <c r="ITO11" s="166"/>
      <c r="ITP11" s="166"/>
      <c r="ITQ11" s="166"/>
      <c r="ITR11" s="166"/>
      <c r="ITS11" s="166"/>
      <c r="ITT11" s="166"/>
      <c r="ITU11" s="166"/>
      <c r="ITV11" s="166"/>
      <c r="ITW11" s="166"/>
      <c r="ITX11" s="166"/>
      <c r="ITY11" s="166"/>
      <c r="ITZ11" s="166"/>
      <c r="IUA11" s="166"/>
      <c r="IUB11" s="166"/>
      <c r="IUC11" s="166"/>
      <c r="IUD11" s="166"/>
      <c r="IUE11" s="166"/>
      <c r="IUF11" s="166"/>
      <c r="IUG11" s="166"/>
      <c r="IUH11" s="166"/>
      <c r="IUI11" s="166"/>
      <c r="IUJ11" s="166"/>
      <c r="IUK11" s="166"/>
      <c r="IUL11" s="166"/>
      <c r="IUM11" s="166"/>
      <c r="IUN11" s="166"/>
      <c r="IUO11" s="166"/>
      <c r="IUP11" s="166"/>
      <c r="IUQ11" s="166"/>
      <c r="IUR11" s="166"/>
      <c r="IUS11" s="166"/>
      <c r="IUT11" s="166"/>
      <c r="IUU11" s="166"/>
      <c r="IUV11" s="166"/>
      <c r="IUW11" s="166"/>
      <c r="IUX11" s="166"/>
      <c r="IUY11" s="166"/>
      <c r="IUZ11" s="166"/>
      <c r="IVA11" s="166"/>
      <c r="IVB11" s="166"/>
      <c r="IVC11" s="166"/>
      <c r="IVD11" s="166"/>
      <c r="IVE11" s="166"/>
      <c r="IVF11" s="166"/>
      <c r="IVG11" s="166"/>
      <c r="IVH11" s="166"/>
      <c r="IVI11" s="166"/>
      <c r="IVJ11" s="166"/>
      <c r="IVK11" s="166"/>
      <c r="IVL11" s="166"/>
      <c r="IVM11" s="166"/>
      <c r="IVN11" s="166"/>
      <c r="IVO11" s="166"/>
      <c r="IVP11" s="166"/>
      <c r="IVQ11" s="166"/>
      <c r="IVR11" s="166"/>
      <c r="IVS11" s="166"/>
      <c r="IVT11" s="166"/>
      <c r="IVU11" s="166"/>
      <c r="IVV11" s="166"/>
      <c r="IVW11" s="166"/>
      <c r="IVX11" s="166"/>
      <c r="IVY11" s="166"/>
      <c r="IVZ11" s="166"/>
      <c r="IWA11" s="166"/>
      <c r="IWB11" s="166"/>
      <c r="IWC11" s="166"/>
      <c r="IWD11" s="166"/>
      <c r="IWE11" s="166"/>
      <c r="IWF11" s="166"/>
      <c r="IWG11" s="166"/>
      <c r="IWH11" s="166"/>
      <c r="IWI11" s="166"/>
      <c r="IWJ11" s="166"/>
      <c r="IWK11" s="166"/>
      <c r="IWL11" s="166"/>
      <c r="IWM11" s="166"/>
      <c r="IWN11" s="166"/>
      <c r="IWO11" s="166"/>
      <c r="IWP11" s="166"/>
      <c r="IWQ11" s="166"/>
      <c r="IWR11" s="166"/>
      <c r="IWS11" s="166"/>
      <c r="IWT11" s="166"/>
      <c r="IWU11" s="166"/>
      <c r="IWV11" s="166"/>
      <c r="IWW11" s="166"/>
      <c r="IWX11" s="166"/>
      <c r="IWY11" s="166"/>
      <c r="IWZ11" s="166"/>
      <c r="IXA11" s="166"/>
      <c r="IXB11" s="166"/>
      <c r="IXC11" s="166"/>
      <c r="IXD11" s="166"/>
      <c r="IXE11" s="166"/>
      <c r="IXF11" s="166"/>
      <c r="IXG11" s="166"/>
      <c r="IXH11" s="166"/>
      <c r="IXI11" s="166"/>
      <c r="IXJ11" s="166"/>
      <c r="IXK11" s="166"/>
      <c r="IXL11" s="166"/>
      <c r="IXM11" s="166"/>
      <c r="IXN11" s="166"/>
      <c r="IXO11" s="166"/>
      <c r="IXP11" s="166"/>
      <c r="IXQ11" s="166"/>
      <c r="IXR11" s="166"/>
      <c r="IXS11" s="166"/>
      <c r="IXT11" s="166"/>
      <c r="IXU11" s="166"/>
      <c r="IXV11" s="166"/>
      <c r="IXW11" s="166"/>
      <c r="IXX11" s="166"/>
      <c r="IXY11" s="166"/>
      <c r="IXZ11" s="166"/>
      <c r="IYA11" s="166"/>
      <c r="IYB11" s="166"/>
      <c r="IYC11" s="166"/>
      <c r="IYD11" s="166"/>
      <c r="IYE11" s="166"/>
      <c r="IYF11" s="166"/>
      <c r="IYG11" s="166"/>
      <c r="IYH11" s="166"/>
      <c r="IYI11" s="166"/>
      <c r="IYJ11" s="166"/>
      <c r="IYK11" s="166"/>
      <c r="IYL11" s="166"/>
      <c r="IYM11" s="166"/>
      <c r="IYN11" s="166"/>
      <c r="IYO11" s="166"/>
      <c r="IYP11" s="166"/>
      <c r="IYQ11" s="166"/>
      <c r="IYR11" s="166"/>
      <c r="IYS11" s="166"/>
      <c r="IYT11" s="166"/>
      <c r="IYU11" s="166"/>
      <c r="IYV11" s="166"/>
      <c r="IYW11" s="166"/>
      <c r="IYX11" s="166"/>
      <c r="IYY11" s="166"/>
      <c r="IYZ11" s="166"/>
      <c r="IZA11" s="166"/>
      <c r="IZB11" s="166"/>
      <c r="IZC11" s="166"/>
      <c r="IZD11" s="166"/>
      <c r="IZE11" s="166"/>
      <c r="IZF11" s="166"/>
      <c r="IZG11" s="166"/>
      <c r="IZH11" s="166"/>
      <c r="IZI11" s="166"/>
      <c r="IZJ11" s="166"/>
      <c r="IZK11" s="166"/>
      <c r="IZL11" s="166"/>
      <c r="IZM11" s="166"/>
      <c r="IZN11" s="166"/>
      <c r="IZO11" s="166"/>
      <c r="IZP11" s="166"/>
      <c r="IZQ11" s="166"/>
      <c r="IZR11" s="166"/>
      <c r="IZS11" s="166"/>
      <c r="IZT11" s="166"/>
      <c r="IZU11" s="166"/>
      <c r="IZV11" s="166"/>
      <c r="IZW11" s="166"/>
      <c r="IZX11" s="166"/>
      <c r="IZY11" s="166"/>
      <c r="IZZ11" s="166"/>
      <c r="JAA11" s="166"/>
      <c r="JAB11" s="166"/>
      <c r="JAC11" s="166"/>
      <c r="JAD11" s="166"/>
      <c r="JAE11" s="166"/>
      <c r="JAF11" s="166"/>
      <c r="JAG11" s="166"/>
      <c r="JAH11" s="166"/>
      <c r="JAI11" s="166"/>
      <c r="JAJ11" s="166"/>
      <c r="JAK11" s="166"/>
      <c r="JAL11" s="166"/>
      <c r="JAM11" s="166"/>
      <c r="JAN11" s="166"/>
      <c r="JAO11" s="166"/>
      <c r="JAP11" s="166"/>
      <c r="JAQ11" s="166"/>
      <c r="JAR11" s="166"/>
      <c r="JAS11" s="166"/>
      <c r="JAT11" s="166"/>
      <c r="JAU11" s="166"/>
      <c r="JAV11" s="166"/>
      <c r="JAW11" s="166"/>
      <c r="JAX11" s="166"/>
      <c r="JAY11" s="166"/>
      <c r="JAZ11" s="166"/>
      <c r="JBA11" s="166"/>
      <c r="JBB11" s="166"/>
      <c r="JBC11" s="166"/>
      <c r="JBD11" s="166"/>
      <c r="JBE11" s="166"/>
      <c r="JBF11" s="166"/>
      <c r="JBG11" s="166"/>
      <c r="JBH11" s="166"/>
      <c r="JBI11" s="166"/>
      <c r="JBJ11" s="166"/>
      <c r="JBK11" s="166"/>
      <c r="JBL11" s="166"/>
      <c r="JBM11" s="166"/>
      <c r="JBN11" s="166"/>
      <c r="JBO11" s="166"/>
      <c r="JBP11" s="166"/>
      <c r="JBQ11" s="166"/>
      <c r="JBR11" s="166"/>
      <c r="JBS11" s="166"/>
      <c r="JBT11" s="166"/>
      <c r="JBU11" s="166"/>
      <c r="JBV11" s="166"/>
      <c r="JBW11" s="166"/>
      <c r="JBX11" s="166"/>
      <c r="JBY11" s="166"/>
      <c r="JBZ11" s="166"/>
      <c r="JCA11" s="166"/>
      <c r="JCB11" s="166"/>
      <c r="JCC11" s="166"/>
      <c r="JCD11" s="166"/>
      <c r="JCE11" s="166"/>
      <c r="JCF11" s="166"/>
      <c r="JCG11" s="166"/>
      <c r="JCH11" s="166"/>
      <c r="JCI11" s="166"/>
      <c r="JCJ11" s="166"/>
      <c r="JCK11" s="166"/>
      <c r="JCL11" s="166"/>
      <c r="JCM11" s="166"/>
      <c r="JCN11" s="166"/>
      <c r="JCO11" s="166"/>
      <c r="JCP11" s="166"/>
      <c r="JCQ11" s="166"/>
      <c r="JCR11" s="166"/>
      <c r="JCS11" s="166"/>
      <c r="JCT11" s="166"/>
      <c r="JCU11" s="166"/>
      <c r="JCV11" s="166"/>
      <c r="JCW11" s="166"/>
      <c r="JCX11" s="166"/>
      <c r="JCY11" s="166"/>
      <c r="JCZ11" s="166"/>
      <c r="JDA11" s="166"/>
      <c r="JDB11" s="166"/>
      <c r="JDC11" s="166"/>
      <c r="JDD11" s="166"/>
      <c r="JDE11" s="166"/>
      <c r="JDF11" s="166"/>
      <c r="JDG11" s="166"/>
      <c r="JDH11" s="166"/>
      <c r="JDI11" s="166"/>
      <c r="JDJ11" s="166"/>
      <c r="JDK11" s="166"/>
      <c r="JDL11" s="166"/>
      <c r="JDM11" s="166"/>
      <c r="JDN11" s="166"/>
      <c r="JDO11" s="166"/>
      <c r="JDP11" s="166"/>
      <c r="JDQ11" s="166"/>
      <c r="JDR11" s="166"/>
      <c r="JDS11" s="166"/>
      <c r="JDT11" s="166"/>
      <c r="JDU11" s="166"/>
      <c r="JDV11" s="166"/>
      <c r="JDW11" s="166"/>
      <c r="JDX11" s="166"/>
      <c r="JDY11" s="166"/>
      <c r="JDZ11" s="166"/>
      <c r="JEA11" s="166"/>
      <c r="JEB11" s="166"/>
      <c r="JEC11" s="166"/>
      <c r="JED11" s="166"/>
      <c r="JEE11" s="166"/>
      <c r="JEF11" s="166"/>
      <c r="JEG11" s="166"/>
      <c r="JEH11" s="166"/>
      <c r="JEI11" s="166"/>
      <c r="JEJ11" s="166"/>
      <c r="JEK11" s="166"/>
      <c r="JEL11" s="166"/>
      <c r="JEM11" s="166"/>
      <c r="JEN11" s="166"/>
      <c r="JEO11" s="166"/>
      <c r="JEP11" s="166"/>
      <c r="JEQ11" s="166"/>
      <c r="JER11" s="166"/>
      <c r="JES11" s="166"/>
      <c r="JET11" s="166"/>
      <c r="JEU11" s="166"/>
      <c r="JEV11" s="166"/>
      <c r="JEW11" s="166"/>
      <c r="JEX11" s="166"/>
      <c r="JEY11" s="166"/>
      <c r="JEZ11" s="166"/>
      <c r="JFA11" s="166"/>
      <c r="JFB11" s="166"/>
      <c r="JFC11" s="166"/>
      <c r="JFD11" s="166"/>
      <c r="JFE11" s="166"/>
      <c r="JFF11" s="166"/>
      <c r="JFG11" s="166"/>
      <c r="JFH11" s="166"/>
      <c r="JFI11" s="166"/>
      <c r="JFJ11" s="166"/>
      <c r="JFK11" s="166"/>
      <c r="JFL11" s="166"/>
      <c r="JFM11" s="166"/>
      <c r="JFN11" s="166"/>
      <c r="JFO11" s="166"/>
      <c r="JFP11" s="166"/>
      <c r="JFQ11" s="166"/>
      <c r="JFR11" s="166"/>
      <c r="JFS11" s="166"/>
      <c r="JFT11" s="166"/>
      <c r="JFU11" s="166"/>
      <c r="JFV11" s="166"/>
      <c r="JFW11" s="166"/>
      <c r="JFX11" s="166"/>
      <c r="JFY11" s="166"/>
      <c r="JFZ11" s="166"/>
      <c r="JGA11" s="166"/>
      <c r="JGB11" s="166"/>
      <c r="JGC11" s="166"/>
      <c r="JGD11" s="166"/>
      <c r="JGE11" s="166"/>
      <c r="JGF11" s="166"/>
      <c r="JGG11" s="166"/>
      <c r="JGH11" s="166"/>
      <c r="JGI11" s="166"/>
      <c r="JGJ11" s="166"/>
      <c r="JGK11" s="166"/>
      <c r="JGL11" s="166"/>
      <c r="JGM11" s="166"/>
      <c r="JGN11" s="166"/>
      <c r="JGO11" s="166"/>
      <c r="JGP11" s="166"/>
      <c r="JGQ11" s="166"/>
      <c r="JGR11" s="166"/>
      <c r="JGS11" s="166"/>
      <c r="JGT11" s="166"/>
      <c r="JGU11" s="166"/>
      <c r="JGV11" s="166"/>
      <c r="JGW11" s="166"/>
      <c r="JGX11" s="166"/>
      <c r="JGY11" s="166"/>
      <c r="JGZ11" s="166"/>
      <c r="JHA11" s="166"/>
      <c r="JHB11" s="166"/>
      <c r="JHC11" s="166"/>
      <c r="JHD11" s="166"/>
      <c r="JHE11" s="166"/>
      <c r="JHF11" s="166"/>
      <c r="JHG11" s="166"/>
      <c r="JHH11" s="166"/>
      <c r="JHI11" s="166"/>
      <c r="JHJ11" s="166"/>
      <c r="JHK11" s="166"/>
      <c r="JHL11" s="166"/>
      <c r="JHM11" s="166"/>
      <c r="JHN11" s="166"/>
      <c r="JHO11" s="166"/>
      <c r="JHP11" s="166"/>
      <c r="JHQ11" s="166"/>
      <c r="JHR11" s="166"/>
      <c r="JHS11" s="166"/>
      <c r="JHT11" s="166"/>
      <c r="JHU11" s="166"/>
      <c r="JHV11" s="166"/>
      <c r="JHW11" s="166"/>
      <c r="JHX11" s="166"/>
      <c r="JHY11" s="166"/>
      <c r="JHZ11" s="166"/>
      <c r="JIA11" s="166"/>
      <c r="JIB11" s="166"/>
      <c r="JIC11" s="166"/>
      <c r="JID11" s="166"/>
      <c r="JIE11" s="166"/>
      <c r="JIF11" s="166"/>
      <c r="JIG11" s="166"/>
      <c r="JIH11" s="166"/>
      <c r="JII11" s="166"/>
      <c r="JIJ11" s="166"/>
      <c r="JIK11" s="166"/>
      <c r="JIL11" s="166"/>
      <c r="JIM11" s="166"/>
      <c r="JIN11" s="166"/>
      <c r="JIO11" s="166"/>
      <c r="JIP11" s="166"/>
      <c r="JIQ11" s="166"/>
      <c r="JIR11" s="166"/>
      <c r="JIS11" s="166"/>
      <c r="JIT11" s="166"/>
      <c r="JIU11" s="166"/>
      <c r="JIV11" s="166"/>
      <c r="JIW11" s="166"/>
      <c r="JIX11" s="166"/>
      <c r="JIY11" s="166"/>
      <c r="JIZ11" s="166"/>
      <c r="JJA11" s="166"/>
      <c r="JJB11" s="166"/>
      <c r="JJC11" s="166"/>
      <c r="JJD11" s="166"/>
      <c r="JJE11" s="166"/>
      <c r="JJF11" s="166"/>
      <c r="JJG11" s="166"/>
      <c r="JJH11" s="166"/>
      <c r="JJI11" s="166"/>
      <c r="JJJ11" s="166"/>
      <c r="JJK11" s="166"/>
      <c r="JJL11" s="166"/>
      <c r="JJM11" s="166"/>
      <c r="JJN11" s="166"/>
      <c r="JJO11" s="166"/>
      <c r="JJP11" s="166"/>
      <c r="JJQ11" s="166"/>
      <c r="JJR11" s="166"/>
      <c r="JJS11" s="166"/>
      <c r="JJT11" s="166"/>
      <c r="JJU11" s="166"/>
      <c r="JJV11" s="166"/>
      <c r="JJW11" s="166"/>
      <c r="JJX11" s="166"/>
      <c r="JJY11" s="166"/>
      <c r="JJZ11" s="166"/>
      <c r="JKA11" s="166"/>
      <c r="JKB11" s="166"/>
      <c r="JKC11" s="166"/>
      <c r="JKD11" s="166"/>
      <c r="JKE11" s="166"/>
      <c r="JKF11" s="166"/>
      <c r="JKG11" s="166"/>
      <c r="JKH11" s="166"/>
      <c r="JKI11" s="166"/>
      <c r="JKJ11" s="166"/>
      <c r="JKK11" s="166"/>
      <c r="JKL11" s="166"/>
      <c r="JKM11" s="166"/>
      <c r="JKN11" s="166"/>
      <c r="JKO11" s="166"/>
      <c r="JKP11" s="166"/>
      <c r="JKQ11" s="166"/>
      <c r="JKR11" s="166"/>
      <c r="JKS11" s="166"/>
      <c r="JKT11" s="166"/>
      <c r="JKU11" s="166"/>
      <c r="JKV11" s="166"/>
      <c r="JKW11" s="166"/>
      <c r="JKX11" s="166"/>
      <c r="JKY11" s="166"/>
      <c r="JKZ11" s="166"/>
      <c r="JLA11" s="166"/>
      <c r="JLB11" s="166"/>
      <c r="JLC11" s="166"/>
      <c r="JLD11" s="166"/>
      <c r="JLE11" s="166"/>
      <c r="JLF11" s="166"/>
      <c r="JLG11" s="166"/>
      <c r="JLH11" s="166"/>
      <c r="JLI11" s="166"/>
      <c r="JLJ11" s="166"/>
      <c r="JLK11" s="166"/>
      <c r="JLL11" s="166"/>
      <c r="JLM11" s="166"/>
      <c r="JLN11" s="166"/>
      <c r="JLO11" s="166"/>
      <c r="JLP11" s="166"/>
      <c r="JLQ11" s="166"/>
      <c r="JLR11" s="166"/>
      <c r="JLS11" s="166"/>
      <c r="JLT11" s="166"/>
      <c r="JLU11" s="166"/>
      <c r="JLV11" s="166"/>
      <c r="JLW11" s="166"/>
      <c r="JLX11" s="166"/>
      <c r="JLY11" s="166"/>
      <c r="JLZ11" s="166"/>
      <c r="JMA11" s="166"/>
      <c r="JMB11" s="166"/>
      <c r="JMC11" s="166"/>
      <c r="JMD11" s="166"/>
      <c r="JME11" s="166"/>
      <c r="JMF11" s="166"/>
      <c r="JMG11" s="166"/>
      <c r="JMH11" s="166"/>
      <c r="JMI11" s="166"/>
      <c r="JMJ11" s="166"/>
      <c r="JMK11" s="166"/>
      <c r="JML11" s="166"/>
      <c r="JMM11" s="166"/>
      <c r="JMN11" s="166"/>
      <c r="JMO11" s="166"/>
      <c r="JMP11" s="166"/>
      <c r="JMQ11" s="166"/>
      <c r="JMR11" s="166"/>
      <c r="JMS11" s="166"/>
      <c r="JMT11" s="166"/>
      <c r="JMU11" s="166"/>
      <c r="JMV11" s="166"/>
      <c r="JMW11" s="166"/>
      <c r="JMX11" s="166"/>
      <c r="JMY11" s="166"/>
      <c r="JMZ11" s="166"/>
      <c r="JNA11" s="166"/>
      <c r="JNB11" s="166"/>
      <c r="JNC11" s="166"/>
      <c r="JND11" s="166"/>
      <c r="JNE11" s="166"/>
      <c r="JNF11" s="166"/>
      <c r="JNG11" s="166"/>
      <c r="JNH11" s="166"/>
      <c r="JNI11" s="166"/>
      <c r="JNJ11" s="166"/>
      <c r="JNK11" s="166"/>
      <c r="JNL11" s="166"/>
      <c r="JNM11" s="166"/>
      <c r="JNN11" s="166"/>
      <c r="JNO11" s="166"/>
      <c r="JNP11" s="166"/>
      <c r="JNQ11" s="166"/>
      <c r="JNR11" s="166"/>
      <c r="JNS11" s="166"/>
      <c r="JNT11" s="166"/>
      <c r="JNU11" s="166"/>
      <c r="JNV11" s="166"/>
      <c r="JNW11" s="166"/>
      <c r="JNX11" s="166"/>
      <c r="JNY11" s="166"/>
      <c r="JNZ11" s="166"/>
      <c r="JOA11" s="166"/>
      <c r="JOB11" s="166"/>
      <c r="JOC11" s="166"/>
      <c r="JOD11" s="166"/>
      <c r="JOE11" s="166"/>
      <c r="JOF11" s="166"/>
      <c r="JOG11" s="166"/>
      <c r="JOH11" s="166"/>
      <c r="JOI11" s="166"/>
      <c r="JOJ11" s="166"/>
      <c r="JOK11" s="166"/>
      <c r="JOL11" s="166"/>
      <c r="JOM11" s="166"/>
      <c r="JON11" s="166"/>
      <c r="JOO11" s="166"/>
      <c r="JOP11" s="166"/>
      <c r="JOQ11" s="166"/>
      <c r="JOR11" s="166"/>
      <c r="JOS11" s="166"/>
      <c r="JOT11" s="166"/>
      <c r="JOU11" s="166"/>
      <c r="JOV11" s="166"/>
      <c r="JOW11" s="166"/>
      <c r="JOX11" s="166"/>
      <c r="JOY11" s="166"/>
      <c r="JOZ11" s="166"/>
      <c r="JPA11" s="166"/>
      <c r="JPB11" s="166"/>
      <c r="JPC11" s="166"/>
      <c r="JPD11" s="166"/>
      <c r="JPE11" s="166"/>
      <c r="JPF11" s="166"/>
      <c r="JPG11" s="166"/>
      <c r="JPH11" s="166"/>
      <c r="JPI11" s="166"/>
      <c r="JPJ11" s="166"/>
      <c r="JPK11" s="166"/>
      <c r="JPL11" s="166"/>
      <c r="JPM11" s="166"/>
      <c r="JPN11" s="166"/>
      <c r="JPO11" s="166"/>
      <c r="JPP11" s="166"/>
      <c r="JPQ11" s="166"/>
      <c r="JPR11" s="166"/>
      <c r="JPS11" s="166"/>
      <c r="JPT11" s="166"/>
      <c r="JPU11" s="166"/>
      <c r="JPV11" s="166"/>
      <c r="JPW11" s="166"/>
      <c r="JPX11" s="166"/>
      <c r="JPY11" s="166"/>
      <c r="JPZ11" s="166"/>
      <c r="JQA11" s="166"/>
      <c r="JQB11" s="166"/>
      <c r="JQC11" s="166"/>
      <c r="JQD11" s="166"/>
      <c r="JQE11" s="166"/>
      <c r="JQF11" s="166"/>
      <c r="JQG11" s="166"/>
      <c r="JQH11" s="166"/>
      <c r="JQI11" s="166"/>
      <c r="JQJ11" s="166"/>
      <c r="JQK11" s="166"/>
      <c r="JQL11" s="166"/>
      <c r="JQM11" s="166"/>
      <c r="JQN11" s="166"/>
      <c r="JQO11" s="166"/>
      <c r="JQP11" s="166"/>
      <c r="JQQ11" s="166"/>
      <c r="JQR11" s="166"/>
      <c r="JQS11" s="166"/>
      <c r="JQT11" s="166"/>
      <c r="JQU11" s="166"/>
      <c r="JQV11" s="166"/>
      <c r="JQW11" s="166"/>
      <c r="JQX11" s="166"/>
      <c r="JQY11" s="166"/>
      <c r="JQZ11" s="166"/>
      <c r="JRA11" s="166"/>
      <c r="JRB11" s="166"/>
      <c r="JRC11" s="166"/>
      <c r="JRD11" s="166"/>
      <c r="JRE11" s="166"/>
      <c r="JRF11" s="166"/>
      <c r="JRG11" s="166"/>
      <c r="JRH11" s="166"/>
      <c r="JRI11" s="166"/>
      <c r="JRJ11" s="166"/>
      <c r="JRK11" s="166"/>
      <c r="JRL11" s="166"/>
      <c r="JRM11" s="166"/>
      <c r="JRN11" s="166"/>
      <c r="JRO11" s="166"/>
      <c r="JRP11" s="166"/>
      <c r="JRQ11" s="166"/>
      <c r="JRR11" s="166"/>
      <c r="JRS11" s="166"/>
      <c r="JRT11" s="166"/>
      <c r="JRU11" s="166"/>
      <c r="JRV11" s="166"/>
      <c r="JRW11" s="166"/>
      <c r="JRX11" s="166"/>
      <c r="JRY11" s="166"/>
      <c r="JRZ11" s="166"/>
      <c r="JSA11" s="166"/>
      <c r="JSB11" s="166"/>
      <c r="JSC11" s="166"/>
      <c r="JSD11" s="166"/>
      <c r="JSE11" s="166"/>
      <c r="JSF11" s="166"/>
      <c r="JSG11" s="166"/>
      <c r="JSH11" s="166"/>
      <c r="JSI11" s="166"/>
      <c r="JSJ11" s="166"/>
      <c r="JSK11" s="166"/>
      <c r="JSL11" s="166"/>
      <c r="JSM11" s="166"/>
      <c r="JSN11" s="166"/>
      <c r="JSO11" s="166"/>
      <c r="JSP11" s="166"/>
      <c r="JSQ11" s="166"/>
      <c r="JSR11" s="166"/>
      <c r="JSS11" s="166"/>
      <c r="JST11" s="166"/>
      <c r="JSU11" s="166"/>
      <c r="JSV11" s="166"/>
      <c r="JSW11" s="166"/>
      <c r="JSX11" s="166"/>
      <c r="JSY11" s="166"/>
      <c r="JSZ11" s="166"/>
      <c r="JTA11" s="166"/>
      <c r="JTB11" s="166"/>
      <c r="JTC11" s="166"/>
      <c r="JTD11" s="166"/>
      <c r="JTE11" s="166"/>
      <c r="JTF11" s="166"/>
      <c r="JTG11" s="166"/>
      <c r="JTH11" s="166"/>
      <c r="JTI11" s="166"/>
      <c r="JTJ11" s="166"/>
      <c r="JTK11" s="166"/>
      <c r="JTL11" s="166"/>
      <c r="JTM11" s="166"/>
      <c r="JTN11" s="166"/>
      <c r="JTO11" s="166"/>
      <c r="JTP11" s="166"/>
      <c r="JTQ11" s="166"/>
      <c r="JTR11" s="166"/>
      <c r="JTS11" s="166"/>
      <c r="JTT11" s="166"/>
      <c r="JTU11" s="166"/>
      <c r="JTV11" s="166"/>
      <c r="JTW11" s="166"/>
      <c r="JTX11" s="166"/>
      <c r="JTY11" s="166"/>
      <c r="JTZ11" s="166"/>
      <c r="JUA11" s="166"/>
      <c r="JUB11" s="166"/>
      <c r="JUC11" s="166"/>
      <c r="JUD11" s="166"/>
      <c r="JUE11" s="166"/>
      <c r="JUF11" s="166"/>
      <c r="JUG11" s="166"/>
      <c r="JUH11" s="166"/>
      <c r="JUI11" s="166"/>
      <c r="JUJ11" s="166"/>
      <c r="JUK11" s="166"/>
      <c r="JUL11" s="166"/>
      <c r="JUM11" s="166"/>
      <c r="JUN11" s="166"/>
      <c r="JUO11" s="166"/>
      <c r="JUP11" s="166"/>
      <c r="JUQ11" s="166"/>
      <c r="JUR11" s="166"/>
      <c r="JUS11" s="166"/>
      <c r="JUT11" s="166"/>
      <c r="JUU11" s="166"/>
      <c r="JUV11" s="166"/>
      <c r="JUW11" s="166"/>
      <c r="JUX11" s="166"/>
      <c r="JUY11" s="166"/>
      <c r="JUZ11" s="166"/>
      <c r="JVA11" s="166"/>
      <c r="JVB11" s="166"/>
      <c r="JVC11" s="166"/>
      <c r="JVD11" s="166"/>
      <c r="JVE11" s="166"/>
      <c r="JVF11" s="166"/>
      <c r="JVG11" s="166"/>
      <c r="JVH11" s="166"/>
      <c r="JVI11" s="166"/>
      <c r="JVJ11" s="166"/>
      <c r="JVK11" s="166"/>
      <c r="JVL11" s="166"/>
      <c r="JVM11" s="166"/>
      <c r="JVN11" s="166"/>
      <c r="JVO11" s="166"/>
      <c r="JVP11" s="166"/>
      <c r="JVQ11" s="166"/>
      <c r="JVR11" s="166"/>
      <c r="JVS11" s="166"/>
      <c r="JVT11" s="166"/>
      <c r="JVU11" s="166"/>
      <c r="JVV11" s="166"/>
      <c r="JVW11" s="166"/>
      <c r="JVX11" s="166"/>
      <c r="JVY11" s="166"/>
      <c r="JVZ11" s="166"/>
      <c r="JWA11" s="166"/>
      <c r="JWB11" s="166"/>
      <c r="JWC11" s="166"/>
      <c r="JWD11" s="166"/>
      <c r="JWE11" s="166"/>
      <c r="JWF11" s="166"/>
      <c r="JWG11" s="166"/>
      <c r="JWH11" s="166"/>
      <c r="JWI11" s="166"/>
      <c r="JWJ11" s="166"/>
      <c r="JWK11" s="166"/>
      <c r="JWL11" s="166"/>
      <c r="JWM11" s="166"/>
      <c r="JWN11" s="166"/>
      <c r="JWO11" s="166"/>
      <c r="JWP11" s="166"/>
      <c r="JWQ11" s="166"/>
      <c r="JWR11" s="166"/>
      <c r="JWS11" s="166"/>
      <c r="JWT11" s="166"/>
      <c r="JWU11" s="166"/>
      <c r="JWV11" s="166"/>
      <c r="JWW11" s="166"/>
      <c r="JWX11" s="166"/>
      <c r="JWY11" s="166"/>
      <c r="JWZ11" s="166"/>
      <c r="JXA11" s="166"/>
      <c r="JXB11" s="166"/>
      <c r="JXC11" s="166"/>
      <c r="JXD11" s="166"/>
      <c r="JXE11" s="166"/>
      <c r="JXF11" s="166"/>
      <c r="JXG11" s="166"/>
      <c r="JXH11" s="166"/>
      <c r="JXI11" s="166"/>
      <c r="JXJ11" s="166"/>
      <c r="JXK11" s="166"/>
      <c r="JXL11" s="166"/>
      <c r="JXM11" s="166"/>
      <c r="JXN11" s="166"/>
      <c r="JXO11" s="166"/>
      <c r="JXP11" s="166"/>
      <c r="JXQ11" s="166"/>
      <c r="JXR11" s="166"/>
      <c r="JXS11" s="166"/>
      <c r="JXT11" s="166"/>
      <c r="JXU11" s="166"/>
      <c r="JXV11" s="166"/>
      <c r="JXW11" s="166"/>
      <c r="JXX11" s="166"/>
      <c r="JXY11" s="166"/>
      <c r="JXZ11" s="166"/>
      <c r="JYA11" s="166"/>
      <c r="JYB11" s="166"/>
      <c r="JYC11" s="166"/>
      <c r="JYD11" s="166"/>
      <c r="JYE11" s="166"/>
      <c r="JYF11" s="166"/>
      <c r="JYG11" s="166"/>
      <c r="JYH11" s="166"/>
      <c r="JYI11" s="166"/>
      <c r="JYJ11" s="166"/>
      <c r="JYK11" s="166"/>
      <c r="JYL11" s="166"/>
      <c r="JYM11" s="166"/>
      <c r="JYN11" s="166"/>
      <c r="JYO11" s="166"/>
      <c r="JYP11" s="166"/>
      <c r="JYQ11" s="166"/>
      <c r="JYR11" s="166"/>
      <c r="JYS11" s="166"/>
      <c r="JYT11" s="166"/>
      <c r="JYU11" s="166"/>
      <c r="JYV11" s="166"/>
      <c r="JYW11" s="166"/>
      <c r="JYX11" s="166"/>
      <c r="JYY11" s="166"/>
      <c r="JYZ11" s="166"/>
      <c r="JZA11" s="166"/>
      <c r="JZB11" s="166"/>
      <c r="JZC11" s="166"/>
      <c r="JZD11" s="166"/>
      <c r="JZE11" s="166"/>
      <c r="JZF11" s="166"/>
      <c r="JZG11" s="166"/>
      <c r="JZH11" s="166"/>
      <c r="JZI11" s="166"/>
      <c r="JZJ11" s="166"/>
      <c r="JZK11" s="166"/>
      <c r="JZL11" s="166"/>
      <c r="JZM11" s="166"/>
      <c r="JZN11" s="166"/>
      <c r="JZO11" s="166"/>
      <c r="JZP11" s="166"/>
      <c r="JZQ11" s="166"/>
      <c r="JZR11" s="166"/>
      <c r="JZS11" s="166"/>
      <c r="JZT11" s="166"/>
      <c r="JZU11" s="166"/>
      <c r="JZV11" s="166"/>
      <c r="JZW11" s="166"/>
      <c r="JZX11" s="166"/>
      <c r="JZY11" s="166"/>
      <c r="JZZ11" s="166"/>
      <c r="KAA11" s="166"/>
      <c r="KAB11" s="166"/>
      <c r="KAC11" s="166"/>
      <c r="KAD11" s="166"/>
      <c r="KAE11" s="166"/>
      <c r="KAF11" s="166"/>
      <c r="KAG11" s="166"/>
      <c r="KAH11" s="166"/>
      <c r="KAI11" s="166"/>
      <c r="KAJ11" s="166"/>
      <c r="KAK11" s="166"/>
      <c r="KAL11" s="166"/>
      <c r="KAM11" s="166"/>
      <c r="KAN11" s="166"/>
      <c r="KAO11" s="166"/>
      <c r="KAP11" s="166"/>
      <c r="KAQ11" s="166"/>
      <c r="KAR11" s="166"/>
      <c r="KAS11" s="166"/>
      <c r="KAT11" s="166"/>
      <c r="KAU11" s="166"/>
      <c r="KAV11" s="166"/>
      <c r="KAW11" s="166"/>
      <c r="KAX11" s="166"/>
      <c r="KAY11" s="166"/>
      <c r="KAZ11" s="166"/>
      <c r="KBA11" s="166"/>
      <c r="KBB11" s="166"/>
      <c r="KBC11" s="166"/>
      <c r="KBD11" s="166"/>
      <c r="KBE11" s="166"/>
      <c r="KBF11" s="166"/>
      <c r="KBG11" s="166"/>
      <c r="KBH11" s="166"/>
      <c r="KBI11" s="166"/>
      <c r="KBJ11" s="166"/>
      <c r="KBK11" s="166"/>
      <c r="KBL11" s="166"/>
      <c r="KBM11" s="166"/>
      <c r="KBN11" s="166"/>
      <c r="KBO11" s="166"/>
      <c r="KBP11" s="166"/>
      <c r="KBQ11" s="166"/>
      <c r="KBR11" s="166"/>
      <c r="KBS11" s="166"/>
      <c r="KBT11" s="166"/>
      <c r="KBU11" s="166"/>
      <c r="KBV11" s="166"/>
      <c r="KBW11" s="166"/>
      <c r="KBX11" s="166"/>
      <c r="KBY11" s="166"/>
      <c r="KBZ11" s="166"/>
      <c r="KCA11" s="166"/>
      <c r="KCB11" s="166"/>
      <c r="KCC11" s="166"/>
      <c r="KCD11" s="166"/>
      <c r="KCE11" s="166"/>
      <c r="KCF11" s="166"/>
      <c r="KCG11" s="166"/>
      <c r="KCH11" s="166"/>
      <c r="KCI11" s="166"/>
      <c r="KCJ11" s="166"/>
      <c r="KCK11" s="166"/>
      <c r="KCL11" s="166"/>
      <c r="KCM11" s="166"/>
      <c r="KCN11" s="166"/>
      <c r="KCO11" s="166"/>
      <c r="KCP11" s="166"/>
      <c r="KCQ11" s="166"/>
      <c r="KCR11" s="166"/>
      <c r="KCS11" s="166"/>
      <c r="KCT11" s="166"/>
      <c r="KCU11" s="166"/>
      <c r="KCV11" s="166"/>
      <c r="KCW11" s="166"/>
      <c r="KCX11" s="166"/>
      <c r="KCY11" s="166"/>
      <c r="KCZ11" s="166"/>
      <c r="KDA11" s="166"/>
      <c r="KDB11" s="166"/>
      <c r="KDC11" s="166"/>
      <c r="KDD11" s="166"/>
      <c r="KDE11" s="166"/>
      <c r="KDF11" s="166"/>
      <c r="KDG11" s="166"/>
      <c r="KDH11" s="166"/>
      <c r="KDI11" s="166"/>
      <c r="KDJ11" s="166"/>
      <c r="KDK11" s="166"/>
      <c r="KDL11" s="166"/>
      <c r="KDM11" s="166"/>
      <c r="KDN11" s="166"/>
      <c r="KDO11" s="166"/>
      <c r="KDP11" s="166"/>
      <c r="KDQ11" s="166"/>
      <c r="KDR11" s="166"/>
      <c r="KDS11" s="166"/>
      <c r="KDT11" s="166"/>
      <c r="KDU11" s="166"/>
      <c r="KDV11" s="166"/>
      <c r="KDW11" s="166"/>
      <c r="KDX11" s="166"/>
      <c r="KDY11" s="166"/>
      <c r="KDZ11" s="166"/>
      <c r="KEA11" s="166"/>
      <c r="KEB11" s="166"/>
      <c r="KEC11" s="166"/>
      <c r="KED11" s="166"/>
      <c r="KEE11" s="166"/>
      <c r="KEF11" s="166"/>
      <c r="KEG11" s="166"/>
      <c r="KEH11" s="166"/>
      <c r="KEI11" s="166"/>
      <c r="KEJ11" s="166"/>
      <c r="KEK11" s="166"/>
      <c r="KEL11" s="166"/>
      <c r="KEM11" s="166"/>
      <c r="KEN11" s="166"/>
      <c r="KEO11" s="166"/>
      <c r="KEP11" s="166"/>
      <c r="KEQ11" s="166"/>
      <c r="KER11" s="166"/>
      <c r="KES11" s="166"/>
      <c r="KET11" s="166"/>
      <c r="KEU11" s="166"/>
      <c r="KEV11" s="166"/>
      <c r="KEW11" s="166"/>
      <c r="KEX11" s="166"/>
      <c r="KEY11" s="166"/>
      <c r="KEZ11" s="166"/>
      <c r="KFA11" s="166"/>
      <c r="KFB11" s="166"/>
      <c r="KFC11" s="166"/>
      <c r="KFD11" s="166"/>
      <c r="KFE11" s="166"/>
      <c r="KFF11" s="166"/>
      <c r="KFG11" s="166"/>
      <c r="KFH11" s="166"/>
      <c r="KFI11" s="166"/>
      <c r="KFJ11" s="166"/>
      <c r="KFK11" s="166"/>
      <c r="KFL11" s="166"/>
      <c r="KFM11" s="166"/>
      <c r="KFN11" s="166"/>
      <c r="KFO11" s="166"/>
      <c r="KFP11" s="166"/>
      <c r="KFQ11" s="166"/>
      <c r="KFR11" s="166"/>
      <c r="KFS11" s="166"/>
      <c r="KFT11" s="166"/>
      <c r="KFU11" s="166"/>
      <c r="KFV11" s="166"/>
      <c r="KFW11" s="166"/>
      <c r="KFX11" s="166"/>
      <c r="KFY11" s="166"/>
      <c r="KFZ11" s="166"/>
      <c r="KGA11" s="166"/>
      <c r="KGB11" s="166"/>
      <c r="KGC11" s="166"/>
      <c r="KGD11" s="166"/>
      <c r="KGE11" s="166"/>
      <c r="KGF11" s="166"/>
      <c r="KGG11" s="166"/>
      <c r="KGH11" s="166"/>
      <c r="KGI11" s="166"/>
      <c r="KGJ11" s="166"/>
      <c r="KGK11" s="166"/>
      <c r="KGL11" s="166"/>
      <c r="KGM11" s="166"/>
      <c r="KGN11" s="166"/>
      <c r="KGO11" s="166"/>
      <c r="KGP11" s="166"/>
      <c r="KGQ11" s="166"/>
      <c r="KGR11" s="166"/>
      <c r="KGS11" s="166"/>
      <c r="KGT11" s="166"/>
      <c r="KGU11" s="166"/>
      <c r="KGV11" s="166"/>
      <c r="KGW11" s="166"/>
      <c r="KGX11" s="166"/>
      <c r="KGY11" s="166"/>
      <c r="KGZ11" s="166"/>
      <c r="KHA11" s="166"/>
      <c r="KHB11" s="166"/>
      <c r="KHC11" s="166"/>
      <c r="KHD11" s="166"/>
      <c r="KHE11" s="166"/>
      <c r="KHF11" s="166"/>
      <c r="KHG11" s="166"/>
      <c r="KHH11" s="166"/>
      <c r="KHI11" s="166"/>
      <c r="KHJ11" s="166"/>
      <c r="KHK11" s="166"/>
      <c r="KHL11" s="166"/>
      <c r="KHM11" s="166"/>
      <c r="KHN11" s="166"/>
      <c r="KHO11" s="166"/>
      <c r="KHP11" s="166"/>
      <c r="KHQ11" s="166"/>
      <c r="KHR11" s="166"/>
      <c r="KHS11" s="166"/>
      <c r="KHT11" s="166"/>
      <c r="KHU11" s="166"/>
      <c r="KHV11" s="166"/>
      <c r="KHW11" s="166"/>
      <c r="KHX11" s="166"/>
      <c r="KHY11" s="166"/>
      <c r="KHZ11" s="166"/>
      <c r="KIA11" s="166"/>
      <c r="KIB11" s="166"/>
      <c r="KIC11" s="166"/>
      <c r="KID11" s="166"/>
      <c r="KIE11" s="166"/>
      <c r="KIF11" s="166"/>
      <c r="KIG11" s="166"/>
      <c r="KIH11" s="166"/>
      <c r="KII11" s="166"/>
      <c r="KIJ11" s="166"/>
      <c r="KIK11" s="166"/>
      <c r="KIL11" s="166"/>
      <c r="KIM11" s="166"/>
      <c r="KIN11" s="166"/>
      <c r="KIO11" s="166"/>
      <c r="KIP11" s="166"/>
      <c r="KIQ11" s="166"/>
      <c r="KIR11" s="166"/>
      <c r="KIS11" s="166"/>
      <c r="KIT11" s="166"/>
      <c r="KIU11" s="166"/>
      <c r="KIV11" s="166"/>
      <c r="KIW11" s="166"/>
      <c r="KIX11" s="166"/>
      <c r="KIY11" s="166"/>
      <c r="KIZ11" s="166"/>
      <c r="KJA11" s="166"/>
      <c r="KJB11" s="166"/>
      <c r="KJC11" s="166"/>
      <c r="KJD11" s="166"/>
      <c r="KJE11" s="166"/>
      <c r="KJF11" s="166"/>
      <c r="KJG11" s="166"/>
      <c r="KJH11" s="166"/>
      <c r="KJI11" s="166"/>
      <c r="KJJ11" s="166"/>
      <c r="KJK11" s="166"/>
      <c r="KJL11" s="166"/>
      <c r="KJM11" s="166"/>
      <c r="KJN11" s="166"/>
      <c r="KJO11" s="166"/>
      <c r="KJP11" s="166"/>
      <c r="KJQ11" s="166"/>
      <c r="KJR11" s="166"/>
      <c r="KJS11" s="166"/>
      <c r="KJT11" s="166"/>
      <c r="KJU11" s="166"/>
      <c r="KJV11" s="166"/>
      <c r="KJW11" s="166"/>
      <c r="KJX11" s="166"/>
      <c r="KJY11" s="166"/>
      <c r="KJZ11" s="166"/>
      <c r="KKA11" s="166"/>
      <c r="KKB11" s="166"/>
      <c r="KKC11" s="166"/>
      <c r="KKD11" s="166"/>
      <c r="KKE11" s="166"/>
      <c r="KKF11" s="166"/>
      <c r="KKG11" s="166"/>
      <c r="KKH11" s="166"/>
      <c r="KKI11" s="166"/>
      <c r="KKJ11" s="166"/>
      <c r="KKK11" s="166"/>
      <c r="KKL11" s="166"/>
      <c r="KKM11" s="166"/>
      <c r="KKN11" s="166"/>
      <c r="KKO11" s="166"/>
      <c r="KKP11" s="166"/>
      <c r="KKQ11" s="166"/>
      <c r="KKR11" s="166"/>
      <c r="KKS11" s="166"/>
      <c r="KKT11" s="166"/>
      <c r="KKU11" s="166"/>
      <c r="KKV11" s="166"/>
      <c r="KKW11" s="166"/>
      <c r="KKX11" s="166"/>
      <c r="KKY11" s="166"/>
      <c r="KKZ11" s="166"/>
      <c r="KLA11" s="166"/>
      <c r="KLB11" s="166"/>
      <c r="KLC11" s="166"/>
      <c r="KLD11" s="166"/>
      <c r="KLE11" s="166"/>
      <c r="KLF11" s="166"/>
      <c r="KLG11" s="166"/>
      <c r="KLH11" s="166"/>
      <c r="KLI11" s="166"/>
      <c r="KLJ11" s="166"/>
      <c r="KLK11" s="166"/>
      <c r="KLL11" s="166"/>
      <c r="KLM11" s="166"/>
      <c r="KLN11" s="166"/>
      <c r="KLO11" s="166"/>
      <c r="KLP11" s="166"/>
      <c r="KLQ11" s="166"/>
      <c r="KLR11" s="166"/>
      <c r="KLS11" s="166"/>
      <c r="KLT11" s="166"/>
      <c r="KLU11" s="166"/>
      <c r="KLV11" s="166"/>
      <c r="KLW11" s="166"/>
      <c r="KLX11" s="166"/>
      <c r="KLY11" s="166"/>
      <c r="KLZ11" s="166"/>
      <c r="KMA11" s="166"/>
      <c r="KMB11" s="166"/>
      <c r="KMC11" s="166"/>
      <c r="KMD11" s="166"/>
      <c r="KME11" s="166"/>
      <c r="KMF11" s="166"/>
      <c r="KMG11" s="166"/>
      <c r="KMH11" s="166"/>
      <c r="KMI11" s="166"/>
      <c r="KMJ11" s="166"/>
      <c r="KMK11" s="166"/>
      <c r="KML11" s="166"/>
      <c r="KMM11" s="166"/>
      <c r="KMN11" s="166"/>
      <c r="KMO11" s="166"/>
      <c r="KMP11" s="166"/>
      <c r="KMQ11" s="166"/>
      <c r="KMR11" s="166"/>
      <c r="KMS11" s="166"/>
      <c r="KMT11" s="166"/>
      <c r="KMU11" s="166"/>
      <c r="KMV11" s="166"/>
      <c r="KMW11" s="166"/>
      <c r="KMX11" s="166"/>
      <c r="KMY11" s="166"/>
      <c r="KMZ11" s="166"/>
      <c r="KNA11" s="166"/>
      <c r="KNB11" s="166"/>
      <c r="KNC11" s="166"/>
      <c r="KND11" s="166"/>
      <c r="KNE11" s="166"/>
      <c r="KNF11" s="166"/>
      <c r="KNG11" s="166"/>
      <c r="KNH11" s="166"/>
      <c r="KNI11" s="166"/>
      <c r="KNJ11" s="166"/>
      <c r="KNK11" s="166"/>
      <c r="KNL11" s="166"/>
      <c r="KNM11" s="166"/>
      <c r="KNN11" s="166"/>
      <c r="KNO11" s="166"/>
      <c r="KNP11" s="166"/>
      <c r="KNQ11" s="166"/>
      <c r="KNR11" s="166"/>
      <c r="KNS11" s="166"/>
      <c r="KNT11" s="166"/>
      <c r="KNU11" s="166"/>
      <c r="KNV11" s="166"/>
      <c r="KNW11" s="166"/>
      <c r="KNX11" s="166"/>
      <c r="KNY11" s="166"/>
      <c r="KNZ11" s="166"/>
      <c r="KOA11" s="166"/>
      <c r="KOB11" s="166"/>
      <c r="KOC11" s="166"/>
      <c r="KOD11" s="166"/>
      <c r="KOE11" s="166"/>
      <c r="KOF11" s="166"/>
      <c r="KOG11" s="166"/>
      <c r="KOH11" s="166"/>
      <c r="KOI11" s="166"/>
      <c r="KOJ11" s="166"/>
      <c r="KOK11" s="166"/>
      <c r="KOL11" s="166"/>
      <c r="KOM11" s="166"/>
      <c r="KON11" s="166"/>
      <c r="KOO11" s="166"/>
      <c r="KOP11" s="166"/>
      <c r="KOQ11" s="166"/>
      <c r="KOR11" s="166"/>
      <c r="KOS11" s="166"/>
      <c r="KOT11" s="166"/>
      <c r="KOU11" s="166"/>
      <c r="KOV11" s="166"/>
      <c r="KOW11" s="166"/>
      <c r="KOX11" s="166"/>
      <c r="KOY11" s="166"/>
      <c r="KOZ11" s="166"/>
      <c r="KPA11" s="166"/>
      <c r="KPB11" s="166"/>
      <c r="KPC11" s="166"/>
      <c r="KPD11" s="166"/>
      <c r="KPE11" s="166"/>
      <c r="KPF11" s="166"/>
      <c r="KPG11" s="166"/>
      <c r="KPH11" s="166"/>
      <c r="KPI11" s="166"/>
      <c r="KPJ11" s="166"/>
      <c r="KPK11" s="166"/>
      <c r="KPL11" s="166"/>
      <c r="KPM11" s="166"/>
      <c r="KPN11" s="166"/>
      <c r="KPO11" s="166"/>
      <c r="KPP11" s="166"/>
      <c r="KPQ11" s="166"/>
      <c r="KPR11" s="166"/>
      <c r="KPS11" s="166"/>
      <c r="KPT11" s="166"/>
      <c r="KPU11" s="166"/>
      <c r="KPV11" s="166"/>
      <c r="KPW11" s="166"/>
      <c r="KPX11" s="166"/>
      <c r="KPY11" s="166"/>
      <c r="KPZ11" s="166"/>
      <c r="KQA11" s="166"/>
      <c r="KQB11" s="166"/>
      <c r="KQC11" s="166"/>
      <c r="KQD11" s="166"/>
      <c r="KQE11" s="166"/>
      <c r="KQF11" s="166"/>
      <c r="KQG11" s="166"/>
      <c r="KQH11" s="166"/>
      <c r="KQI11" s="166"/>
      <c r="KQJ11" s="166"/>
      <c r="KQK11" s="166"/>
      <c r="KQL11" s="166"/>
      <c r="KQM11" s="166"/>
      <c r="KQN11" s="166"/>
      <c r="KQO11" s="166"/>
      <c r="KQP11" s="166"/>
      <c r="KQQ11" s="166"/>
      <c r="KQR11" s="166"/>
      <c r="KQS11" s="166"/>
      <c r="KQT11" s="166"/>
      <c r="KQU11" s="166"/>
      <c r="KQV11" s="166"/>
      <c r="KQW11" s="166"/>
      <c r="KQX11" s="166"/>
      <c r="KQY11" s="166"/>
      <c r="KQZ11" s="166"/>
      <c r="KRA11" s="166"/>
      <c r="KRB11" s="166"/>
      <c r="KRC11" s="166"/>
      <c r="KRD11" s="166"/>
      <c r="KRE11" s="166"/>
      <c r="KRF11" s="166"/>
      <c r="KRG11" s="166"/>
      <c r="KRH11" s="166"/>
      <c r="KRI11" s="166"/>
      <c r="KRJ11" s="166"/>
      <c r="KRK11" s="166"/>
      <c r="KRL11" s="166"/>
      <c r="KRM11" s="166"/>
      <c r="KRN11" s="166"/>
      <c r="KRO11" s="166"/>
      <c r="KRP11" s="166"/>
      <c r="KRQ11" s="166"/>
      <c r="KRR11" s="166"/>
      <c r="KRS11" s="166"/>
      <c r="KRT11" s="166"/>
      <c r="KRU11" s="166"/>
      <c r="KRV11" s="166"/>
      <c r="KRW11" s="166"/>
      <c r="KRX11" s="166"/>
      <c r="KRY11" s="166"/>
      <c r="KRZ11" s="166"/>
      <c r="KSA11" s="166"/>
      <c r="KSB11" s="166"/>
      <c r="KSC11" s="166"/>
      <c r="KSD11" s="166"/>
      <c r="KSE11" s="166"/>
      <c r="KSF11" s="166"/>
      <c r="KSG11" s="166"/>
      <c r="KSH11" s="166"/>
      <c r="KSI11" s="166"/>
      <c r="KSJ11" s="166"/>
      <c r="KSK11" s="166"/>
      <c r="KSL11" s="166"/>
      <c r="KSM11" s="166"/>
      <c r="KSN11" s="166"/>
      <c r="KSO11" s="166"/>
      <c r="KSP11" s="166"/>
      <c r="KSQ11" s="166"/>
      <c r="KSR11" s="166"/>
      <c r="KSS11" s="166"/>
      <c r="KST11" s="166"/>
      <c r="KSU11" s="166"/>
      <c r="KSV11" s="166"/>
      <c r="KSW11" s="166"/>
      <c r="KSX11" s="166"/>
      <c r="KSY11" s="166"/>
      <c r="KSZ11" s="166"/>
      <c r="KTA11" s="166"/>
      <c r="KTB11" s="166"/>
      <c r="KTC11" s="166"/>
      <c r="KTD11" s="166"/>
      <c r="KTE11" s="166"/>
      <c r="KTF11" s="166"/>
      <c r="KTG11" s="166"/>
      <c r="KTH11" s="166"/>
      <c r="KTI11" s="166"/>
      <c r="KTJ11" s="166"/>
      <c r="KTK11" s="166"/>
      <c r="KTL11" s="166"/>
      <c r="KTM11" s="166"/>
      <c r="KTN11" s="166"/>
      <c r="KTO11" s="166"/>
      <c r="KTP11" s="166"/>
      <c r="KTQ11" s="166"/>
      <c r="KTR11" s="166"/>
      <c r="KTS11" s="166"/>
      <c r="KTT11" s="166"/>
      <c r="KTU11" s="166"/>
      <c r="KTV11" s="166"/>
      <c r="KTW11" s="166"/>
      <c r="KTX11" s="166"/>
      <c r="KTY11" s="166"/>
      <c r="KTZ11" s="166"/>
      <c r="KUA11" s="166"/>
      <c r="KUB11" s="166"/>
      <c r="KUC11" s="166"/>
      <c r="KUD11" s="166"/>
      <c r="KUE11" s="166"/>
      <c r="KUF11" s="166"/>
      <c r="KUG11" s="166"/>
      <c r="KUH11" s="166"/>
      <c r="KUI11" s="166"/>
      <c r="KUJ11" s="166"/>
      <c r="KUK11" s="166"/>
      <c r="KUL11" s="166"/>
      <c r="KUM11" s="166"/>
      <c r="KUN11" s="166"/>
      <c r="KUO11" s="166"/>
      <c r="KUP11" s="166"/>
      <c r="KUQ11" s="166"/>
      <c r="KUR11" s="166"/>
      <c r="KUS11" s="166"/>
      <c r="KUT11" s="166"/>
      <c r="KUU11" s="166"/>
      <c r="KUV11" s="166"/>
      <c r="KUW11" s="166"/>
      <c r="KUX11" s="166"/>
      <c r="KUY11" s="166"/>
      <c r="KUZ11" s="166"/>
      <c r="KVA11" s="166"/>
      <c r="KVB11" s="166"/>
      <c r="KVC11" s="166"/>
      <c r="KVD11" s="166"/>
      <c r="KVE11" s="166"/>
      <c r="KVF11" s="166"/>
      <c r="KVG11" s="166"/>
      <c r="KVH11" s="166"/>
      <c r="KVI11" s="166"/>
      <c r="KVJ11" s="166"/>
      <c r="KVK11" s="166"/>
      <c r="KVL11" s="166"/>
      <c r="KVM11" s="166"/>
      <c r="KVN11" s="166"/>
      <c r="KVO11" s="166"/>
      <c r="KVP11" s="166"/>
      <c r="KVQ11" s="166"/>
      <c r="KVR11" s="166"/>
      <c r="KVS11" s="166"/>
      <c r="KVT11" s="166"/>
      <c r="KVU11" s="166"/>
      <c r="KVV11" s="166"/>
      <c r="KVW11" s="166"/>
      <c r="KVX11" s="166"/>
      <c r="KVY11" s="166"/>
      <c r="KVZ11" s="166"/>
      <c r="KWA11" s="166"/>
      <c r="KWB11" s="166"/>
      <c r="KWC11" s="166"/>
      <c r="KWD11" s="166"/>
      <c r="KWE11" s="166"/>
      <c r="KWF11" s="166"/>
      <c r="KWG11" s="166"/>
      <c r="KWH11" s="166"/>
      <c r="KWI11" s="166"/>
      <c r="KWJ11" s="166"/>
      <c r="KWK11" s="166"/>
      <c r="KWL11" s="166"/>
      <c r="KWM11" s="166"/>
      <c r="KWN11" s="166"/>
      <c r="KWO11" s="166"/>
      <c r="KWP11" s="166"/>
      <c r="KWQ11" s="166"/>
      <c r="KWR11" s="166"/>
      <c r="KWS11" s="166"/>
      <c r="KWT11" s="166"/>
      <c r="KWU11" s="166"/>
      <c r="KWV11" s="166"/>
      <c r="KWW11" s="166"/>
      <c r="KWX11" s="166"/>
      <c r="KWY11" s="166"/>
      <c r="KWZ11" s="166"/>
      <c r="KXA11" s="166"/>
      <c r="KXB11" s="166"/>
      <c r="KXC11" s="166"/>
      <c r="KXD11" s="166"/>
      <c r="KXE11" s="166"/>
      <c r="KXF11" s="166"/>
      <c r="KXG11" s="166"/>
      <c r="KXH11" s="166"/>
      <c r="KXI11" s="166"/>
      <c r="KXJ11" s="166"/>
      <c r="KXK11" s="166"/>
      <c r="KXL11" s="166"/>
      <c r="KXM11" s="166"/>
      <c r="KXN11" s="166"/>
      <c r="KXO11" s="166"/>
      <c r="KXP11" s="166"/>
      <c r="KXQ11" s="166"/>
      <c r="KXR11" s="166"/>
      <c r="KXS11" s="166"/>
      <c r="KXT11" s="166"/>
      <c r="KXU11" s="166"/>
      <c r="KXV11" s="166"/>
      <c r="KXW11" s="166"/>
      <c r="KXX11" s="166"/>
      <c r="KXY11" s="166"/>
      <c r="KXZ11" s="166"/>
      <c r="KYA11" s="166"/>
      <c r="KYB11" s="166"/>
      <c r="KYC11" s="166"/>
      <c r="KYD11" s="166"/>
      <c r="KYE11" s="166"/>
      <c r="KYF11" s="166"/>
      <c r="KYG11" s="166"/>
      <c r="KYH11" s="166"/>
      <c r="KYI11" s="166"/>
      <c r="KYJ11" s="166"/>
      <c r="KYK11" s="166"/>
      <c r="KYL11" s="166"/>
      <c r="KYM11" s="166"/>
      <c r="KYN11" s="166"/>
      <c r="KYO11" s="166"/>
      <c r="KYP11" s="166"/>
      <c r="KYQ11" s="166"/>
      <c r="KYR11" s="166"/>
      <c r="KYS11" s="166"/>
      <c r="KYT11" s="166"/>
      <c r="KYU11" s="166"/>
      <c r="KYV11" s="166"/>
      <c r="KYW11" s="166"/>
      <c r="KYX11" s="166"/>
      <c r="KYY11" s="166"/>
      <c r="KYZ11" s="166"/>
      <c r="KZA11" s="166"/>
      <c r="KZB11" s="166"/>
      <c r="KZC11" s="166"/>
      <c r="KZD11" s="166"/>
      <c r="KZE11" s="166"/>
      <c r="KZF11" s="166"/>
      <c r="KZG11" s="166"/>
      <c r="KZH11" s="166"/>
      <c r="KZI11" s="166"/>
      <c r="KZJ11" s="166"/>
      <c r="KZK11" s="166"/>
      <c r="KZL11" s="166"/>
      <c r="KZM11" s="166"/>
      <c r="KZN11" s="166"/>
      <c r="KZO11" s="166"/>
      <c r="KZP11" s="166"/>
      <c r="KZQ11" s="166"/>
      <c r="KZR11" s="166"/>
      <c r="KZS11" s="166"/>
      <c r="KZT11" s="166"/>
      <c r="KZU11" s="166"/>
      <c r="KZV11" s="166"/>
      <c r="KZW11" s="166"/>
      <c r="KZX11" s="166"/>
      <c r="KZY11" s="166"/>
      <c r="KZZ11" s="166"/>
      <c r="LAA11" s="166"/>
      <c r="LAB11" s="166"/>
      <c r="LAC11" s="166"/>
      <c r="LAD11" s="166"/>
      <c r="LAE11" s="166"/>
      <c r="LAF11" s="166"/>
      <c r="LAG11" s="166"/>
      <c r="LAH11" s="166"/>
      <c r="LAI11" s="166"/>
      <c r="LAJ11" s="166"/>
      <c r="LAK11" s="166"/>
      <c r="LAL11" s="166"/>
      <c r="LAM11" s="166"/>
      <c r="LAN11" s="166"/>
      <c r="LAO11" s="166"/>
      <c r="LAP11" s="166"/>
      <c r="LAQ11" s="166"/>
      <c r="LAR11" s="166"/>
      <c r="LAS11" s="166"/>
      <c r="LAT11" s="166"/>
      <c r="LAU11" s="166"/>
      <c r="LAV11" s="166"/>
      <c r="LAW11" s="166"/>
      <c r="LAX11" s="166"/>
      <c r="LAY11" s="166"/>
      <c r="LAZ11" s="166"/>
      <c r="LBA11" s="166"/>
      <c r="LBB11" s="166"/>
      <c r="LBC11" s="166"/>
      <c r="LBD11" s="166"/>
      <c r="LBE11" s="166"/>
      <c r="LBF11" s="166"/>
      <c r="LBG11" s="166"/>
      <c r="LBH11" s="166"/>
      <c r="LBI11" s="166"/>
      <c r="LBJ11" s="166"/>
      <c r="LBK11" s="166"/>
      <c r="LBL11" s="166"/>
      <c r="LBM11" s="166"/>
      <c r="LBN11" s="166"/>
      <c r="LBO11" s="166"/>
      <c r="LBP11" s="166"/>
      <c r="LBQ11" s="166"/>
      <c r="LBR11" s="166"/>
      <c r="LBS11" s="166"/>
      <c r="LBT11" s="166"/>
      <c r="LBU11" s="166"/>
      <c r="LBV11" s="166"/>
      <c r="LBW11" s="166"/>
      <c r="LBX11" s="166"/>
      <c r="LBY11" s="166"/>
      <c r="LBZ11" s="166"/>
      <c r="LCA11" s="166"/>
      <c r="LCB11" s="166"/>
      <c r="LCC11" s="166"/>
      <c r="LCD11" s="166"/>
      <c r="LCE11" s="166"/>
      <c r="LCF11" s="166"/>
      <c r="LCG11" s="166"/>
      <c r="LCH11" s="166"/>
      <c r="LCI11" s="166"/>
      <c r="LCJ11" s="166"/>
      <c r="LCK11" s="166"/>
      <c r="LCL11" s="166"/>
      <c r="LCM11" s="166"/>
      <c r="LCN11" s="166"/>
      <c r="LCO11" s="166"/>
      <c r="LCP11" s="166"/>
      <c r="LCQ11" s="166"/>
      <c r="LCR11" s="166"/>
      <c r="LCS11" s="166"/>
      <c r="LCT11" s="166"/>
      <c r="LCU11" s="166"/>
      <c r="LCV11" s="166"/>
      <c r="LCW11" s="166"/>
      <c r="LCX11" s="166"/>
      <c r="LCY11" s="166"/>
      <c r="LCZ11" s="166"/>
      <c r="LDA11" s="166"/>
      <c r="LDB11" s="166"/>
      <c r="LDC11" s="166"/>
      <c r="LDD11" s="166"/>
      <c r="LDE11" s="166"/>
      <c r="LDF11" s="166"/>
      <c r="LDG11" s="166"/>
      <c r="LDH11" s="166"/>
      <c r="LDI11" s="166"/>
      <c r="LDJ11" s="166"/>
      <c r="LDK11" s="166"/>
      <c r="LDL11" s="166"/>
      <c r="LDM11" s="166"/>
      <c r="LDN11" s="166"/>
      <c r="LDO11" s="166"/>
      <c r="LDP11" s="166"/>
      <c r="LDQ11" s="166"/>
      <c r="LDR11" s="166"/>
      <c r="LDS11" s="166"/>
      <c r="LDT11" s="166"/>
      <c r="LDU11" s="166"/>
      <c r="LDV11" s="166"/>
      <c r="LDW11" s="166"/>
      <c r="LDX11" s="166"/>
      <c r="LDY11" s="166"/>
      <c r="LDZ11" s="166"/>
      <c r="LEA11" s="166"/>
      <c r="LEB11" s="166"/>
      <c r="LEC11" s="166"/>
      <c r="LED11" s="166"/>
      <c r="LEE11" s="166"/>
      <c r="LEF11" s="166"/>
      <c r="LEG11" s="166"/>
      <c r="LEH11" s="166"/>
      <c r="LEI11" s="166"/>
      <c r="LEJ11" s="166"/>
      <c r="LEK11" s="166"/>
      <c r="LEL11" s="166"/>
      <c r="LEM11" s="166"/>
      <c r="LEN11" s="166"/>
      <c r="LEO11" s="166"/>
      <c r="LEP11" s="166"/>
      <c r="LEQ11" s="166"/>
      <c r="LER11" s="166"/>
      <c r="LES11" s="166"/>
      <c r="LET11" s="166"/>
      <c r="LEU11" s="166"/>
      <c r="LEV11" s="166"/>
      <c r="LEW11" s="166"/>
      <c r="LEX11" s="166"/>
      <c r="LEY11" s="166"/>
      <c r="LEZ11" s="166"/>
      <c r="LFA11" s="166"/>
      <c r="LFB11" s="166"/>
      <c r="LFC11" s="166"/>
      <c r="LFD11" s="166"/>
      <c r="LFE11" s="166"/>
      <c r="LFF11" s="166"/>
      <c r="LFG11" s="166"/>
      <c r="LFH11" s="166"/>
      <c r="LFI11" s="166"/>
      <c r="LFJ11" s="166"/>
      <c r="LFK11" s="166"/>
      <c r="LFL11" s="166"/>
      <c r="LFM11" s="166"/>
      <c r="LFN11" s="166"/>
      <c r="LFO11" s="166"/>
      <c r="LFP11" s="166"/>
      <c r="LFQ11" s="166"/>
      <c r="LFR11" s="166"/>
      <c r="LFS11" s="166"/>
      <c r="LFT11" s="166"/>
      <c r="LFU11" s="166"/>
      <c r="LFV11" s="166"/>
      <c r="LFW11" s="166"/>
      <c r="LFX11" s="166"/>
      <c r="LFY11" s="166"/>
      <c r="LFZ11" s="166"/>
      <c r="LGA11" s="166"/>
      <c r="LGB11" s="166"/>
      <c r="LGC11" s="166"/>
      <c r="LGD11" s="166"/>
      <c r="LGE11" s="166"/>
      <c r="LGF11" s="166"/>
      <c r="LGG11" s="166"/>
      <c r="LGH11" s="166"/>
      <c r="LGI11" s="166"/>
      <c r="LGJ11" s="166"/>
      <c r="LGK11" s="166"/>
      <c r="LGL11" s="166"/>
      <c r="LGM11" s="166"/>
      <c r="LGN11" s="166"/>
      <c r="LGO11" s="166"/>
      <c r="LGP11" s="166"/>
      <c r="LGQ11" s="166"/>
      <c r="LGR11" s="166"/>
      <c r="LGS11" s="166"/>
      <c r="LGT11" s="166"/>
      <c r="LGU11" s="166"/>
      <c r="LGV11" s="166"/>
      <c r="LGW11" s="166"/>
      <c r="LGX11" s="166"/>
      <c r="LGY11" s="166"/>
      <c r="LGZ11" s="166"/>
      <c r="LHA11" s="166"/>
      <c r="LHB11" s="166"/>
      <c r="LHC11" s="166"/>
      <c r="LHD11" s="166"/>
      <c r="LHE11" s="166"/>
      <c r="LHF11" s="166"/>
      <c r="LHG11" s="166"/>
      <c r="LHH11" s="166"/>
      <c r="LHI11" s="166"/>
      <c r="LHJ11" s="166"/>
      <c r="LHK11" s="166"/>
      <c r="LHL11" s="166"/>
      <c r="LHM11" s="166"/>
      <c r="LHN11" s="166"/>
      <c r="LHO11" s="166"/>
      <c r="LHP11" s="166"/>
      <c r="LHQ11" s="166"/>
      <c r="LHR11" s="166"/>
      <c r="LHS11" s="166"/>
      <c r="LHT11" s="166"/>
      <c r="LHU11" s="166"/>
      <c r="LHV11" s="166"/>
      <c r="LHW11" s="166"/>
      <c r="LHX11" s="166"/>
      <c r="LHY11" s="166"/>
      <c r="LHZ11" s="166"/>
      <c r="LIA11" s="166"/>
      <c r="LIB11" s="166"/>
      <c r="LIC11" s="166"/>
      <c r="LID11" s="166"/>
      <c r="LIE11" s="166"/>
      <c r="LIF11" s="166"/>
      <c r="LIG11" s="166"/>
      <c r="LIH11" s="166"/>
      <c r="LII11" s="166"/>
      <c r="LIJ11" s="166"/>
      <c r="LIK11" s="166"/>
      <c r="LIL11" s="166"/>
      <c r="LIM11" s="166"/>
      <c r="LIN11" s="166"/>
      <c r="LIO11" s="166"/>
      <c r="LIP11" s="166"/>
      <c r="LIQ11" s="166"/>
      <c r="LIR11" s="166"/>
      <c r="LIS11" s="166"/>
      <c r="LIT11" s="166"/>
      <c r="LIU11" s="166"/>
      <c r="LIV11" s="166"/>
      <c r="LIW11" s="166"/>
      <c r="LIX11" s="166"/>
      <c r="LIY11" s="166"/>
      <c r="LIZ11" s="166"/>
      <c r="LJA11" s="166"/>
      <c r="LJB11" s="166"/>
      <c r="LJC11" s="166"/>
      <c r="LJD11" s="166"/>
      <c r="LJE11" s="166"/>
      <c r="LJF11" s="166"/>
      <c r="LJG11" s="166"/>
      <c r="LJH11" s="166"/>
      <c r="LJI11" s="166"/>
      <c r="LJJ11" s="166"/>
      <c r="LJK11" s="166"/>
      <c r="LJL11" s="166"/>
      <c r="LJM11" s="166"/>
      <c r="LJN11" s="166"/>
      <c r="LJO11" s="166"/>
      <c r="LJP11" s="166"/>
      <c r="LJQ11" s="166"/>
      <c r="LJR11" s="166"/>
      <c r="LJS11" s="166"/>
      <c r="LJT11" s="166"/>
      <c r="LJU11" s="166"/>
      <c r="LJV11" s="166"/>
      <c r="LJW11" s="166"/>
      <c r="LJX11" s="166"/>
      <c r="LJY11" s="166"/>
      <c r="LJZ11" s="166"/>
      <c r="LKA11" s="166"/>
      <c r="LKB11" s="166"/>
      <c r="LKC11" s="166"/>
      <c r="LKD11" s="166"/>
      <c r="LKE11" s="166"/>
      <c r="LKF11" s="166"/>
      <c r="LKG11" s="166"/>
      <c r="LKH11" s="166"/>
      <c r="LKI11" s="166"/>
      <c r="LKJ11" s="166"/>
      <c r="LKK11" s="166"/>
      <c r="LKL11" s="166"/>
      <c r="LKM11" s="166"/>
      <c r="LKN11" s="166"/>
      <c r="LKO11" s="166"/>
      <c r="LKP11" s="166"/>
      <c r="LKQ11" s="166"/>
      <c r="LKR11" s="166"/>
      <c r="LKS11" s="166"/>
      <c r="LKT11" s="166"/>
      <c r="LKU11" s="166"/>
      <c r="LKV11" s="166"/>
      <c r="LKW11" s="166"/>
      <c r="LKX11" s="166"/>
      <c r="LKY11" s="166"/>
      <c r="LKZ11" s="166"/>
      <c r="LLA11" s="166"/>
      <c r="LLB11" s="166"/>
      <c r="LLC11" s="166"/>
      <c r="LLD11" s="166"/>
      <c r="LLE11" s="166"/>
      <c r="LLF11" s="166"/>
      <c r="LLG11" s="166"/>
      <c r="LLH11" s="166"/>
      <c r="LLI11" s="166"/>
      <c r="LLJ11" s="166"/>
      <c r="LLK11" s="166"/>
      <c r="LLL11" s="166"/>
      <c r="LLM11" s="166"/>
      <c r="LLN11" s="166"/>
      <c r="LLO11" s="166"/>
      <c r="LLP11" s="166"/>
      <c r="LLQ11" s="166"/>
      <c r="LLR11" s="166"/>
      <c r="LLS11" s="166"/>
      <c r="LLT11" s="166"/>
      <c r="LLU11" s="166"/>
      <c r="LLV11" s="166"/>
      <c r="LLW11" s="166"/>
      <c r="LLX11" s="166"/>
      <c r="LLY11" s="166"/>
      <c r="LLZ11" s="166"/>
      <c r="LMA11" s="166"/>
      <c r="LMB11" s="166"/>
      <c r="LMC11" s="166"/>
      <c r="LMD11" s="166"/>
      <c r="LME11" s="166"/>
      <c r="LMF11" s="166"/>
      <c r="LMG11" s="166"/>
      <c r="LMH11" s="166"/>
      <c r="LMI11" s="166"/>
      <c r="LMJ11" s="166"/>
      <c r="LMK11" s="166"/>
      <c r="LML11" s="166"/>
      <c r="LMM11" s="166"/>
      <c r="LMN11" s="166"/>
      <c r="LMO11" s="166"/>
      <c r="LMP11" s="166"/>
      <c r="LMQ11" s="166"/>
      <c r="LMR11" s="166"/>
      <c r="LMS11" s="166"/>
      <c r="LMT11" s="166"/>
      <c r="LMU11" s="166"/>
      <c r="LMV11" s="166"/>
      <c r="LMW11" s="166"/>
      <c r="LMX11" s="166"/>
      <c r="LMY11" s="166"/>
      <c r="LMZ11" s="166"/>
      <c r="LNA11" s="166"/>
      <c r="LNB11" s="166"/>
      <c r="LNC11" s="166"/>
      <c r="LND11" s="166"/>
      <c r="LNE11" s="166"/>
      <c r="LNF11" s="166"/>
      <c r="LNG11" s="166"/>
      <c r="LNH11" s="166"/>
      <c r="LNI11" s="166"/>
      <c r="LNJ11" s="166"/>
      <c r="LNK11" s="166"/>
      <c r="LNL11" s="166"/>
      <c r="LNM11" s="166"/>
      <c r="LNN11" s="166"/>
      <c r="LNO11" s="166"/>
      <c r="LNP11" s="166"/>
      <c r="LNQ11" s="166"/>
      <c r="LNR11" s="166"/>
      <c r="LNS11" s="166"/>
      <c r="LNT11" s="166"/>
      <c r="LNU11" s="166"/>
      <c r="LNV11" s="166"/>
      <c r="LNW11" s="166"/>
      <c r="LNX11" s="166"/>
      <c r="LNY11" s="166"/>
      <c r="LNZ11" s="166"/>
      <c r="LOA11" s="166"/>
      <c r="LOB11" s="166"/>
      <c r="LOC11" s="166"/>
      <c r="LOD11" s="166"/>
      <c r="LOE11" s="166"/>
      <c r="LOF11" s="166"/>
      <c r="LOG11" s="166"/>
      <c r="LOH11" s="166"/>
      <c r="LOI11" s="166"/>
      <c r="LOJ11" s="166"/>
      <c r="LOK11" s="166"/>
      <c r="LOL11" s="166"/>
      <c r="LOM11" s="166"/>
      <c r="LON11" s="166"/>
      <c r="LOO11" s="166"/>
      <c r="LOP11" s="166"/>
      <c r="LOQ11" s="166"/>
      <c r="LOR11" s="166"/>
      <c r="LOS11" s="166"/>
      <c r="LOT11" s="166"/>
      <c r="LOU11" s="166"/>
      <c r="LOV11" s="166"/>
      <c r="LOW11" s="166"/>
      <c r="LOX11" s="166"/>
      <c r="LOY11" s="166"/>
      <c r="LOZ11" s="166"/>
      <c r="LPA11" s="166"/>
      <c r="LPB11" s="166"/>
      <c r="LPC11" s="166"/>
      <c r="LPD11" s="166"/>
      <c r="LPE11" s="166"/>
      <c r="LPF11" s="166"/>
      <c r="LPG11" s="166"/>
      <c r="LPH11" s="166"/>
      <c r="LPI11" s="166"/>
      <c r="LPJ11" s="166"/>
      <c r="LPK11" s="166"/>
      <c r="LPL11" s="166"/>
      <c r="LPM11" s="166"/>
      <c r="LPN11" s="166"/>
      <c r="LPO11" s="166"/>
      <c r="LPP11" s="166"/>
      <c r="LPQ11" s="166"/>
      <c r="LPR11" s="166"/>
      <c r="LPS11" s="166"/>
      <c r="LPT11" s="166"/>
      <c r="LPU11" s="166"/>
      <c r="LPV11" s="166"/>
      <c r="LPW11" s="166"/>
      <c r="LPX11" s="166"/>
      <c r="LPY11" s="166"/>
      <c r="LPZ11" s="166"/>
      <c r="LQA11" s="166"/>
      <c r="LQB11" s="166"/>
      <c r="LQC11" s="166"/>
      <c r="LQD11" s="166"/>
      <c r="LQE11" s="166"/>
      <c r="LQF11" s="166"/>
      <c r="LQG11" s="166"/>
      <c r="LQH11" s="166"/>
      <c r="LQI11" s="166"/>
      <c r="LQJ11" s="166"/>
      <c r="LQK11" s="166"/>
      <c r="LQL11" s="166"/>
      <c r="LQM11" s="166"/>
      <c r="LQN11" s="166"/>
      <c r="LQO11" s="166"/>
      <c r="LQP11" s="166"/>
      <c r="LQQ11" s="166"/>
      <c r="LQR11" s="166"/>
      <c r="LQS11" s="166"/>
      <c r="LQT11" s="166"/>
      <c r="LQU11" s="166"/>
      <c r="LQV11" s="166"/>
      <c r="LQW11" s="166"/>
      <c r="LQX11" s="166"/>
      <c r="LQY11" s="166"/>
      <c r="LQZ11" s="166"/>
      <c r="LRA11" s="166"/>
      <c r="LRB11" s="166"/>
      <c r="LRC11" s="166"/>
      <c r="LRD11" s="166"/>
      <c r="LRE11" s="166"/>
      <c r="LRF11" s="166"/>
      <c r="LRG11" s="166"/>
      <c r="LRH11" s="166"/>
      <c r="LRI11" s="166"/>
      <c r="LRJ11" s="166"/>
      <c r="LRK11" s="166"/>
      <c r="LRL11" s="166"/>
      <c r="LRM11" s="166"/>
      <c r="LRN11" s="166"/>
      <c r="LRO11" s="166"/>
      <c r="LRP11" s="166"/>
      <c r="LRQ11" s="166"/>
      <c r="LRR11" s="166"/>
      <c r="LRS11" s="166"/>
      <c r="LRT11" s="166"/>
      <c r="LRU11" s="166"/>
      <c r="LRV11" s="166"/>
      <c r="LRW11" s="166"/>
      <c r="LRX11" s="166"/>
      <c r="LRY11" s="166"/>
      <c r="LRZ11" s="166"/>
      <c r="LSA11" s="166"/>
      <c r="LSB11" s="166"/>
      <c r="LSC11" s="166"/>
      <c r="LSD11" s="166"/>
      <c r="LSE11" s="166"/>
      <c r="LSF11" s="166"/>
      <c r="LSG11" s="166"/>
      <c r="LSH11" s="166"/>
      <c r="LSI11" s="166"/>
      <c r="LSJ11" s="166"/>
      <c r="LSK11" s="166"/>
      <c r="LSL11" s="166"/>
      <c r="LSM11" s="166"/>
      <c r="LSN11" s="166"/>
      <c r="LSO11" s="166"/>
      <c r="LSP11" s="166"/>
      <c r="LSQ11" s="166"/>
      <c r="LSR11" s="166"/>
      <c r="LSS11" s="166"/>
      <c r="LST11" s="166"/>
      <c r="LSU11" s="166"/>
      <c r="LSV11" s="166"/>
      <c r="LSW11" s="166"/>
      <c r="LSX11" s="166"/>
      <c r="LSY11" s="166"/>
      <c r="LSZ11" s="166"/>
      <c r="LTA11" s="166"/>
      <c r="LTB11" s="166"/>
      <c r="LTC11" s="166"/>
      <c r="LTD11" s="166"/>
      <c r="LTE11" s="166"/>
      <c r="LTF11" s="166"/>
      <c r="LTG11" s="166"/>
      <c r="LTH11" s="166"/>
      <c r="LTI11" s="166"/>
      <c r="LTJ11" s="166"/>
      <c r="LTK11" s="166"/>
      <c r="LTL11" s="166"/>
      <c r="LTM11" s="166"/>
      <c r="LTN11" s="166"/>
      <c r="LTO11" s="166"/>
      <c r="LTP11" s="166"/>
      <c r="LTQ11" s="166"/>
      <c r="LTR11" s="166"/>
      <c r="LTS11" s="166"/>
      <c r="LTT11" s="166"/>
      <c r="LTU11" s="166"/>
      <c r="LTV11" s="166"/>
      <c r="LTW11" s="166"/>
      <c r="LTX11" s="166"/>
      <c r="LTY11" s="166"/>
      <c r="LTZ11" s="166"/>
      <c r="LUA11" s="166"/>
      <c r="LUB11" s="166"/>
      <c r="LUC11" s="166"/>
      <c r="LUD11" s="166"/>
      <c r="LUE11" s="166"/>
      <c r="LUF11" s="166"/>
      <c r="LUG11" s="166"/>
      <c r="LUH11" s="166"/>
      <c r="LUI11" s="166"/>
      <c r="LUJ11" s="166"/>
      <c r="LUK11" s="166"/>
      <c r="LUL11" s="166"/>
      <c r="LUM11" s="166"/>
      <c r="LUN11" s="166"/>
      <c r="LUO11" s="166"/>
      <c r="LUP11" s="166"/>
      <c r="LUQ11" s="166"/>
      <c r="LUR11" s="166"/>
      <c r="LUS11" s="166"/>
      <c r="LUT11" s="166"/>
      <c r="LUU11" s="166"/>
      <c r="LUV11" s="166"/>
      <c r="LUW11" s="166"/>
      <c r="LUX11" s="166"/>
      <c r="LUY11" s="166"/>
      <c r="LUZ11" s="166"/>
      <c r="LVA11" s="166"/>
      <c r="LVB11" s="166"/>
      <c r="LVC11" s="166"/>
      <c r="LVD11" s="166"/>
      <c r="LVE11" s="166"/>
      <c r="LVF11" s="166"/>
      <c r="LVG11" s="166"/>
      <c r="LVH11" s="166"/>
      <c r="LVI11" s="166"/>
      <c r="LVJ11" s="166"/>
      <c r="LVK11" s="166"/>
      <c r="LVL11" s="166"/>
      <c r="LVM11" s="166"/>
      <c r="LVN11" s="166"/>
      <c r="LVO11" s="166"/>
      <c r="LVP11" s="166"/>
      <c r="LVQ11" s="166"/>
      <c r="LVR11" s="166"/>
      <c r="LVS11" s="166"/>
      <c r="LVT11" s="166"/>
      <c r="LVU11" s="166"/>
      <c r="LVV11" s="166"/>
      <c r="LVW11" s="166"/>
      <c r="LVX11" s="166"/>
      <c r="LVY11" s="166"/>
      <c r="LVZ11" s="166"/>
      <c r="LWA11" s="166"/>
      <c r="LWB11" s="166"/>
      <c r="LWC11" s="166"/>
      <c r="LWD11" s="166"/>
      <c r="LWE11" s="166"/>
      <c r="LWF11" s="166"/>
      <c r="LWG11" s="166"/>
      <c r="LWH11" s="166"/>
      <c r="LWI11" s="166"/>
      <c r="LWJ11" s="166"/>
      <c r="LWK11" s="166"/>
      <c r="LWL11" s="166"/>
      <c r="LWM11" s="166"/>
      <c r="LWN11" s="166"/>
      <c r="LWO11" s="166"/>
      <c r="LWP11" s="166"/>
      <c r="LWQ11" s="166"/>
      <c r="LWR11" s="166"/>
      <c r="LWS11" s="166"/>
      <c r="LWT11" s="166"/>
      <c r="LWU11" s="166"/>
      <c r="LWV11" s="166"/>
      <c r="LWW11" s="166"/>
      <c r="LWX11" s="166"/>
      <c r="LWY11" s="166"/>
      <c r="LWZ11" s="166"/>
      <c r="LXA11" s="166"/>
      <c r="LXB11" s="166"/>
      <c r="LXC11" s="166"/>
      <c r="LXD11" s="166"/>
      <c r="LXE11" s="166"/>
      <c r="LXF11" s="166"/>
      <c r="LXG11" s="166"/>
      <c r="LXH11" s="166"/>
      <c r="LXI11" s="166"/>
      <c r="LXJ11" s="166"/>
      <c r="LXK11" s="166"/>
      <c r="LXL11" s="166"/>
      <c r="LXM11" s="166"/>
      <c r="LXN11" s="166"/>
      <c r="LXO11" s="166"/>
      <c r="LXP11" s="166"/>
      <c r="LXQ11" s="166"/>
      <c r="LXR11" s="166"/>
      <c r="LXS11" s="166"/>
      <c r="LXT11" s="166"/>
      <c r="LXU11" s="166"/>
      <c r="LXV11" s="166"/>
      <c r="LXW11" s="166"/>
      <c r="LXX11" s="166"/>
      <c r="LXY11" s="166"/>
      <c r="LXZ11" s="166"/>
      <c r="LYA11" s="166"/>
      <c r="LYB11" s="166"/>
      <c r="LYC11" s="166"/>
      <c r="LYD11" s="166"/>
      <c r="LYE11" s="166"/>
      <c r="LYF11" s="166"/>
      <c r="LYG11" s="166"/>
      <c r="LYH11" s="166"/>
      <c r="LYI11" s="166"/>
      <c r="LYJ11" s="166"/>
      <c r="LYK11" s="166"/>
      <c r="LYL11" s="166"/>
      <c r="LYM11" s="166"/>
      <c r="LYN11" s="166"/>
      <c r="LYO11" s="166"/>
      <c r="LYP11" s="166"/>
      <c r="LYQ11" s="166"/>
      <c r="LYR11" s="166"/>
      <c r="LYS11" s="166"/>
      <c r="LYT11" s="166"/>
      <c r="LYU11" s="166"/>
      <c r="LYV11" s="166"/>
      <c r="LYW11" s="166"/>
      <c r="LYX11" s="166"/>
      <c r="LYY11" s="166"/>
      <c r="LYZ11" s="166"/>
      <c r="LZA11" s="166"/>
      <c r="LZB11" s="166"/>
      <c r="LZC11" s="166"/>
      <c r="LZD11" s="166"/>
      <c r="LZE11" s="166"/>
      <c r="LZF11" s="166"/>
      <c r="LZG11" s="166"/>
      <c r="LZH11" s="166"/>
      <c r="LZI11" s="166"/>
      <c r="LZJ11" s="166"/>
      <c r="LZK11" s="166"/>
      <c r="LZL11" s="166"/>
      <c r="LZM11" s="166"/>
      <c r="LZN11" s="166"/>
      <c r="LZO11" s="166"/>
      <c r="LZP11" s="166"/>
      <c r="LZQ11" s="166"/>
      <c r="LZR11" s="166"/>
      <c r="LZS11" s="166"/>
      <c r="LZT11" s="166"/>
      <c r="LZU11" s="166"/>
      <c r="LZV11" s="166"/>
      <c r="LZW11" s="166"/>
      <c r="LZX11" s="166"/>
      <c r="LZY11" s="166"/>
      <c r="LZZ11" s="166"/>
      <c r="MAA11" s="166"/>
      <c r="MAB11" s="166"/>
      <c r="MAC11" s="166"/>
      <c r="MAD11" s="166"/>
      <c r="MAE11" s="166"/>
      <c r="MAF11" s="166"/>
      <c r="MAG11" s="166"/>
      <c r="MAH11" s="166"/>
      <c r="MAI11" s="166"/>
      <c r="MAJ11" s="166"/>
      <c r="MAK11" s="166"/>
      <c r="MAL11" s="166"/>
      <c r="MAM11" s="166"/>
      <c r="MAN11" s="166"/>
      <c r="MAO11" s="166"/>
      <c r="MAP11" s="166"/>
      <c r="MAQ11" s="166"/>
      <c r="MAR11" s="166"/>
      <c r="MAS11" s="166"/>
      <c r="MAT11" s="166"/>
      <c r="MAU11" s="166"/>
      <c r="MAV11" s="166"/>
      <c r="MAW11" s="166"/>
      <c r="MAX11" s="166"/>
      <c r="MAY11" s="166"/>
      <c r="MAZ11" s="166"/>
      <c r="MBA11" s="166"/>
      <c r="MBB11" s="166"/>
      <c r="MBC11" s="166"/>
      <c r="MBD11" s="166"/>
      <c r="MBE11" s="166"/>
      <c r="MBF11" s="166"/>
      <c r="MBG11" s="166"/>
      <c r="MBH11" s="166"/>
      <c r="MBI11" s="166"/>
      <c r="MBJ11" s="166"/>
      <c r="MBK11" s="166"/>
      <c r="MBL11" s="166"/>
      <c r="MBM11" s="166"/>
      <c r="MBN11" s="166"/>
      <c r="MBO11" s="166"/>
      <c r="MBP11" s="166"/>
      <c r="MBQ11" s="166"/>
      <c r="MBR11" s="166"/>
      <c r="MBS11" s="166"/>
      <c r="MBT11" s="166"/>
      <c r="MBU11" s="166"/>
      <c r="MBV11" s="166"/>
      <c r="MBW11" s="166"/>
      <c r="MBX11" s="166"/>
      <c r="MBY11" s="166"/>
      <c r="MBZ11" s="166"/>
      <c r="MCA11" s="166"/>
      <c r="MCB11" s="166"/>
      <c r="MCC11" s="166"/>
      <c r="MCD11" s="166"/>
      <c r="MCE11" s="166"/>
      <c r="MCF11" s="166"/>
      <c r="MCG11" s="166"/>
      <c r="MCH11" s="166"/>
      <c r="MCI11" s="166"/>
      <c r="MCJ11" s="166"/>
      <c r="MCK11" s="166"/>
      <c r="MCL11" s="166"/>
      <c r="MCM11" s="166"/>
      <c r="MCN11" s="166"/>
      <c r="MCO11" s="166"/>
      <c r="MCP11" s="166"/>
      <c r="MCQ11" s="166"/>
      <c r="MCR11" s="166"/>
      <c r="MCS11" s="166"/>
      <c r="MCT11" s="166"/>
      <c r="MCU11" s="166"/>
      <c r="MCV11" s="166"/>
      <c r="MCW11" s="166"/>
      <c r="MCX11" s="166"/>
      <c r="MCY11" s="166"/>
      <c r="MCZ11" s="166"/>
      <c r="MDA11" s="166"/>
      <c r="MDB11" s="166"/>
      <c r="MDC11" s="166"/>
      <c r="MDD11" s="166"/>
      <c r="MDE11" s="166"/>
      <c r="MDF11" s="166"/>
      <c r="MDG11" s="166"/>
      <c r="MDH11" s="166"/>
      <c r="MDI11" s="166"/>
      <c r="MDJ11" s="166"/>
      <c r="MDK11" s="166"/>
      <c r="MDL11" s="166"/>
      <c r="MDM11" s="166"/>
      <c r="MDN11" s="166"/>
      <c r="MDO11" s="166"/>
      <c r="MDP11" s="166"/>
      <c r="MDQ11" s="166"/>
      <c r="MDR11" s="166"/>
      <c r="MDS11" s="166"/>
      <c r="MDT11" s="166"/>
      <c r="MDU11" s="166"/>
      <c r="MDV11" s="166"/>
      <c r="MDW11" s="166"/>
      <c r="MDX11" s="166"/>
      <c r="MDY11" s="166"/>
      <c r="MDZ11" s="166"/>
      <c r="MEA11" s="166"/>
      <c r="MEB11" s="166"/>
      <c r="MEC11" s="166"/>
      <c r="MED11" s="166"/>
      <c r="MEE11" s="166"/>
      <c r="MEF11" s="166"/>
      <c r="MEG11" s="166"/>
      <c r="MEH11" s="166"/>
      <c r="MEI11" s="166"/>
      <c r="MEJ11" s="166"/>
      <c r="MEK11" s="166"/>
      <c r="MEL11" s="166"/>
      <c r="MEM11" s="166"/>
      <c r="MEN11" s="166"/>
      <c r="MEO11" s="166"/>
      <c r="MEP11" s="166"/>
      <c r="MEQ11" s="166"/>
      <c r="MER11" s="166"/>
      <c r="MES11" s="166"/>
      <c r="MET11" s="166"/>
      <c r="MEU11" s="166"/>
      <c r="MEV11" s="166"/>
      <c r="MEW11" s="166"/>
      <c r="MEX11" s="166"/>
      <c r="MEY11" s="166"/>
      <c r="MEZ11" s="166"/>
      <c r="MFA11" s="166"/>
      <c r="MFB11" s="166"/>
      <c r="MFC11" s="166"/>
      <c r="MFD11" s="166"/>
      <c r="MFE11" s="166"/>
      <c r="MFF11" s="166"/>
      <c r="MFG11" s="166"/>
      <c r="MFH11" s="166"/>
      <c r="MFI11" s="166"/>
      <c r="MFJ11" s="166"/>
      <c r="MFK11" s="166"/>
      <c r="MFL11" s="166"/>
      <c r="MFM11" s="166"/>
      <c r="MFN11" s="166"/>
      <c r="MFO11" s="166"/>
      <c r="MFP11" s="166"/>
      <c r="MFQ11" s="166"/>
      <c r="MFR11" s="166"/>
      <c r="MFS11" s="166"/>
      <c r="MFT11" s="166"/>
      <c r="MFU11" s="166"/>
      <c r="MFV11" s="166"/>
      <c r="MFW11" s="166"/>
      <c r="MFX11" s="166"/>
      <c r="MFY11" s="166"/>
      <c r="MFZ11" s="166"/>
      <c r="MGA11" s="166"/>
      <c r="MGB11" s="166"/>
      <c r="MGC11" s="166"/>
      <c r="MGD11" s="166"/>
      <c r="MGE11" s="166"/>
      <c r="MGF11" s="166"/>
      <c r="MGG11" s="166"/>
      <c r="MGH11" s="166"/>
      <c r="MGI11" s="166"/>
      <c r="MGJ11" s="166"/>
      <c r="MGK11" s="166"/>
      <c r="MGL11" s="166"/>
      <c r="MGM11" s="166"/>
      <c r="MGN11" s="166"/>
      <c r="MGO11" s="166"/>
      <c r="MGP11" s="166"/>
      <c r="MGQ11" s="166"/>
      <c r="MGR11" s="166"/>
      <c r="MGS11" s="166"/>
      <c r="MGT11" s="166"/>
      <c r="MGU11" s="166"/>
      <c r="MGV11" s="166"/>
      <c r="MGW11" s="166"/>
      <c r="MGX11" s="166"/>
      <c r="MGY11" s="166"/>
      <c r="MGZ11" s="166"/>
      <c r="MHA11" s="166"/>
      <c r="MHB11" s="166"/>
      <c r="MHC11" s="166"/>
      <c r="MHD11" s="166"/>
      <c r="MHE11" s="166"/>
      <c r="MHF11" s="166"/>
      <c r="MHG11" s="166"/>
      <c r="MHH11" s="166"/>
      <c r="MHI11" s="166"/>
      <c r="MHJ11" s="166"/>
      <c r="MHK11" s="166"/>
      <c r="MHL11" s="166"/>
      <c r="MHM11" s="166"/>
      <c r="MHN11" s="166"/>
      <c r="MHO11" s="166"/>
      <c r="MHP11" s="166"/>
      <c r="MHQ11" s="166"/>
      <c r="MHR11" s="166"/>
      <c r="MHS11" s="166"/>
      <c r="MHT11" s="166"/>
      <c r="MHU11" s="166"/>
      <c r="MHV11" s="166"/>
      <c r="MHW11" s="166"/>
      <c r="MHX11" s="166"/>
      <c r="MHY11" s="166"/>
      <c r="MHZ11" s="166"/>
      <c r="MIA11" s="166"/>
      <c r="MIB11" s="166"/>
      <c r="MIC11" s="166"/>
      <c r="MID11" s="166"/>
      <c r="MIE11" s="166"/>
      <c r="MIF11" s="166"/>
      <c r="MIG11" s="166"/>
      <c r="MIH11" s="166"/>
      <c r="MII11" s="166"/>
      <c r="MIJ11" s="166"/>
      <c r="MIK11" s="166"/>
      <c r="MIL11" s="166"/>
      <c r="MIM11" s="166"/>
      <c r="MIN11" s="166"/>
      <c r="MIO11" s="166"/>
      <c r="MIP11" s="166"/>
      <c r="MIQ11" s="166"/>
      <c r="MIR11" s="166"/>
      <c r="MIS11" s="166"/>
      <c r="MIT11" s="166"/>
      <c r="MIU11" s="166"/>
      <c r="MIV11" s="166"/>
      <c r="MIW11" s="166"/>
      <c r="MIX11" s="166"/>
      <c r="MIY11" s="166"/>
      <c r="MIZ11" s="166"/>
      <c r="MJA11" s="166"/>
      <c r="MJB11" s="166"/>
      <c r="MJC11" s="166"/>
      <c r="MJD11" s="166"/>
      <c r="MJE11" s="166"/>
      <c r="MJF11" s="166"/>
      <c r="MJG11" s="166"/>
      <c r="MJH11" s="166"/>
      <c r="MJI11" s="166"/>
      <c r="MJJ11" s="166"/>
      <c r="MJK11" s="166"/>
      <c r="MJL11" s="166"/>
      <c r="MJM11" s="166"/>
      <c r="MJN11" s="166"/>
      <c r="MJO11" s="166"/>
      <c r="MJP11" s="166"/>
      <c r="MJQ11" s="166"/>
      <c r="MJR11" s="166"/>
      <c r="MJS11" s="166"/>
      <c r="MJT11" s="166"/>
      <c r="MJU11" s="166"/>
      <c r="MJV11" s="166"/>
      <c r="MJW11" s="166"/>
      <c r="MJX11" s="166"/>
      <c r="MJY11" s="166"/>
      <c r="MJZ11" s="166"/>
      <c r="MKA11" s="166"/>
      <c r="MKB11" s="166"/>
      <c r="MKC11" s="166"/>
      <c r="MKD11" s="166"/>
      <c r="MKE11" s="166"/>
      <c r="MKF11" s="166"/>
      <c r="MKG11" s="166"/>
      <c r="MKH11" s="166"/>
      <c r="MKI11" s="166"/>
      <c r="MKJ11" s="166"/>
      <c r="MKK11" s="166"/>
      <c r="MKL11" s="166"/>
      <c r="MKM11" s="166"/>
      <c r="MKN11" s="166"/>
      <c r="MKO11" s="166"/>
      <c r="MKP11" s="166"/>
      <c r="MKQ11" s="166"/>
      <c r="MKR11" s="166"/>
      <c r="MKS11" s="166"/>
      <c r="MKT11" s="166"/>
      <c r="MKU11" s="166"/>
      <c r="MKV11" s="166"/>
      <c r="MKW11" s="166"/>
      <c r="MKX11" s="166"/>
      <c r="MKY11" s="166"/>
      <c r="MKZ11" s="166"/>
      <c r="MLA11" s="166"/>
      <c r="MLB11" s="166"/>
      <c r="MLC11" s="166"/>
      <c r="MLD11" s="166"/>
      <c r="MLE11" s="166"/>
      <c r="MLF11" s="166"/>
      <c r="MLG11" s="166"/>
      <c r="MLH11" s="166"/>
      <c r="MLI11" s="166"/>
      <c r="MLJ11" s="166"/>
      <c r="MLK11" s="166"/>
      <c r="MLL11" s="166"/>
      <c r="MLM11" s="166"/>
      <c r="MLN11" s="166"/>
      <c r="MLO11" s="166"/>
      <c r="MLP11" s="166"/>
      <c r="MLQ11" s="166"/>
      <c r="MLR11" s="166"/>
      <c r="MLS11" s="166"/>
      <c r="MLT11" s="166"/>
      <c r="MLU11" s="166"/>
      <c r="MLV11" s="166"/>
      <c r="MLW11" s="166"/>
      <c r="MLX11" s="166"/>
      <c r="MLY11" s="166"/>
      <c r="MLZ11" s="166"/>
      <c r="MMA11" s="166"/>
      <c r="MMB11" s="166"/>
      <c r="MMC11" s="166"/>
      <c r="MMD11" s="166"/>
      <c r="MME11" s="166"/>
      <c r="MMF11" s="166"/>
      <c r="MMG11" s="166"/>
      <c r="MMH11" s="166"/>
      <c r="MMI11" s="166"/>
      <c r="MMJ11" s="166"/>
      <c r="MMK11" s="166"/>
      <c r="MML11" s="166"/>
      <c r="MMM11" s="166"/>
      <c r="MMN11" s="166"/>
      <c r="MMO11" s="166"/>
      <c r="MMP11" s="166"/>
      <c r="MMQ11" s="166"/>
      <c r="MMR11" s="166"/>
      <c r="MMS11" s="166"/>
      <c r="MMT11" s="166"/>
      <c r="MMU11" s="166"/>
      <c r="MMV11" s="166"/>
      <c r="MMW11" s="166"/>
      <c r="MMX11" s="166"/>
      <c r="MMY11" s="166"/>
      <c r="MMZ11" s="166"/>
      <c r="MNA11" s="166"/>
      <c r="MNB11" s="166"/>
      <c r="MNC11" s="166"/>
      <c r="MND11" s="166"/>
      <c r="MNE11" s="166"/>
      <c r="MNF11" s="166"/>
      <c r="MNG11" s="166"/>
      <c r="MNH11" s="166"/>
      <c r="MNI11" s="166"/>
      <c r="MNJ11" s="166"/>
      <c r="MNK11" s="166"/>
      <c r="MNL11" s="166"/>
      <c r="MNM11" s="166"/>
      <c r="MNN11" s="166"/>
      <c r="MNO11" s="166"/>
      <c r="MNP11" s="166"/>
      <c r="MNQ11" s="166"/>
      <c r="MNR11" s="166"/>
      <c r="MNS11" s="166"/>
      <c r="MNT11" s="166"/>
      <c r="MNU11" s="166"/>
      <c r="MNV11" s="166"/>
      <c r="MNW11" s="166"/>
      <c r="MNX11" s="166"/>
      <c r="MNY11" s="166"/>
      <c r="MNZ11" s="166"/>
      <c r="MOA11" s="166"/>
      <c r="MOB11" s="166"/>
      <c r="MOC11" s="166"/>
      <c r="MOD11" s="166"/>
      <c r="MOE11" s="166"/>
      <c r="MOF11" s="166"/>
      <c r="MOG11" s="166"/>
      <c r="MOH11" s="166"/>
      <c r="MOI11" s="166"/>
      <c r="MOJ11" s="166"/>
      <c r="MOK11" s="166"/>
      <c r="MOL11" s="166"/>
      <c r="MOM11" s="166"/>
      <c r="MON11" s="166"/>
      <c r="MOO11" s="166"/>
      <c r="MOP11" s="166"/>
      <c r="MOQ11" s="166"/>
      <c r="MOR11" s="166"/>
      <c r="MOS11" s="166"/>
      <c r="MOT11" s="166"/>
      <c r="MOU11" s="166"/>
      <c r="MOV11" s="166"/>
      <c r="MOW11" s="166"/>
      <c r="MOX11" s="166"/>
      <c r="MOY11" s="166"/>
      <c r="MOZ11" s="166"/>
      <c r="MPA11" s="166"/>
      <c r="MPB11" s="166"/>
      <c r="MPC11" s="166"/>
      <c r="MPD11" s="166"/>
      <c r="MPE11" s="166"/>
      <c r="MPF11" s="166"/>
      <c r="MPG11" s="166"/>
      <c r="MPH11" s="166"/>
      <c r="MPI11" s="166"/>
      <c r="MPJ11" s="166"/>
      <c r="MPK11" s="166"/>
      <c r="MPL11" s="166"/>
      <c r="MPM11" s="166"/>
      <c r="MPN11" s="166"/>
      <c r="MPO11" s="166"/>
      <c r="MPP11" s="166"/>
      <c r="MPQ11" s="166"/>
      <c r="MPR11" s="166"/>
      <c r="MPS11" s="166"/>
      <c r="MPT11" s="166"/>
      <c r="MPU11" s="166"/>
      <c r="MPV11" s="166"/>
      <c r="MPW11" s="166"/>
      <c r="MPX11" s="166"/>
      <c r="MPY11" s="166"/>
      <c r="MPZ11" s="166"/>
      <c r="MQA11" s="166"/>
      <c r="MQB11" s="166"/>
      <c r="MQC11" s="166"/>
      <c r="MQD11" s="166"/>
      <c r="MQE11" s="166"/>
      <c r="MQF11" s="166"/>
      <c r="MQG11" s="166"/>
      <c r="MQH11" s="166"/>
      <c r="MQI11" s="166"/>
      <c r="MQJ11" s="166"/>
      <c r="MQK11" s="166"/>
      <c r="MQL11" s="166"/>
      <c r="MQM11" s="166"/>
      <c r="MQN11" s="166"/>
      <c r="MQO11" s="166"/>
      <c r="MQP11" s="166"/>
      <c r="MQQ11" s="166"/>
      <c r="MQR11" s="166"/>
      <c r="MQS11" s="166"/>
      <c r="MQT11" s="166"/>
      <c r="MQU11" s="166"/>
      <c r="MQV11" s="166"/>
      <c r="MQW11" s="166"/>
      <c r="MQX11" s="166"/>
      <c r="MQY11" s="166"/>
      <c r="MQZ11" s="166"/>
      <c r="MRA11" s="166"/>
      <c r="MRB11" s="166"/>
      <c r="MRC11" s="166"/>
      <c r="MRD11" s="166"/>
      <c r="MRE11" s="166"/>
      <c r="MRF11" s="166"/>
      <c r="MRG11" s="166"/>
      <c r="MRH11" s="166"/>
      <c r="MRI11" s="166"/>
      <c r="MRJ11" s="166"/>
      <c r="MRK11" s="166"/>
      <c r="MRL11" s="166"/>
      <c r="MRM11" s="166"/>
      <c r="MRN11" s="166"/>
      <c r="MRO11" s="166"/>
      <c r="MRP11" s="166"/>
      <c r="MRQ11" s="166"/>
      <c r="MRR11" s="166"/>
      <c r="MRS11" s="166"/>
      <c r="MRT11" s="166"/>
      <c r="MRU11" s="166"/>
      <c r="MRV11" s="166"/>
      <c r="MRW11" s="166"/>
      <c r="MRX11" s="166"/>
      <c r="MRY11" s="166"/>
      <c r="MRZ11" s="166"/>
      <c r="MSA11" s="166"/>
      <c r="MSB11" s="166"/>
      <c r="MSC11" s="166"/>
      <c r="MSD11" s="166"/>
      <c r="MSE11" s="166"/>
      <c r="MSF11" s="166"/>
      <c r="MSG11" s="166"/>
      <c r="MSH11" s="166"/>
      <c r="MSI11" s="166"/>
      <c r="MSJ11" s="166"/>
      <c r="MSK11" s="166"/>
      <c r="MSL11" s="166"/>
      <c r="MSM11" s="166"/>
      <c r="MSN11" s="166"/>
      <c r="MSO11" s="166"/>
      <c r="MSP11" s="166"/>
      <c r="MSQ11" s="166"/>
      <c r="MSR11" s="166"/>
      <c r="MSS11" s="166"/>
      <c r="MST11" s="166"/>
      <c r="MSU11" s="166"/>
      <c r="MSV11" s="166"/>
      <c r="MSW11" s="166"/>
      <c r="MSX11" s="166"/>
      <c r="MSY11" s="166"/>
      <c r="MSZ11" s="166"/>
      <c r="MTA11" s="166"/>
      <c r="MTB11" s="166"/>
      <c r="MTC11" s="166"/>
      <c r="MTD11" s="166"/>
      <c r="MTE11" s="166"/>
      <c r="MTF11" s="166"/>
      <c r="MTG11" s="166"/>
      <c r="MTH11" s="166"/>
      <c r="MTI11" s="166"/>
      <c r="MTJ11" s="166"/>
      <c r="MTK11" s="166"/>
      <c r="MTL11" s="166"/>
      <c r="MTM11" s="166"/>
      <c r="MTN11" s="166"/>
      <c r="MTO11" s="166"/>
      <c r="MTP11" s="166"/>
      <c r="MTQ11" s="166"/>
      <c r="MTR11" s="166"/>
      <c r="MTS11" s="166"/>
      <c r="MTT11" s="166"/>
      <c r="MTU11" s="166"/>
      <c r="MTV11" s="166"/>
      <c r="MTW11" s="166"/>
      <c r="MTX11" s="166"/>
      <c r="MTY11" s="166"/>
      <c r="MTZ11" s="166"/>
      <c r="MUA11" s="166"/>
      <c r="MUB11" s="166"/>
      <c r="MUC11" s="166"/>
      <c r="MUD11" s="166"/>
      <c r="MUE11" s="166"/>
      <c r="MUF11" s="166"/>
      <c r="MUG11" s="166"/>
      <c r="MUH11" s="166"/>
      <c r="MUI11" s="166"/>
      <c r="MUJ11" s="166"/>
      <c r="MUK11" s="166"/>
      <c r="MUL11" s="166"/>
      <c r="MUM11" s="166"/>
      <c r="MUN11" s="166"/>
      <c r="MUO11" s="166"/>
      <c r="MUP11" s="166"/>
      <c r="MUQ11" s="166"/>
      <c r="MUR11" s="166"/>
      <c r="MUS11" s="166"/>
      <c r="MUT11" s="166"/>
      <c r="MUU11" s="166"/>
      <c r="MUV11" s="166"/>
      <c r="MUW11" s="166"/>
      <c r="MUX11" s="166"/>
      <c r="MUY11" s="166"/>
      <c r="MUZ11" s="166"/>
      <c r="MVA11" s="166"/>
      <c r="MVB11" s="166"/>
      <c r="MVC11" s="166"/>
      <c r="MVD11" s="166"/>
      <c r="MVE11" s="166"/>
      <c r="MVF11" s="166"/>
      <c r="MVG11" s="166"/>
      <c r="MVH11" s="166"/>
      <c r="MVI11" s="166"/>
      <c r="MVJ11" s="166"/>
      <c r="MVK11" s="166"/>
      <c r="MVL11" s="166"/>
      <c r="MVM11" s="166"/>
      <c r="MVN11" s="166"/>
      <c r="MVO11" s="166"/>
      <c r="MVP11" s="166"/>
      <c r="MVQ11" s="166"/>
      <c r="MVR11" s="166"/>
      <c r="MVS11" s="166"/>
      <c r="MVT11" s="166"/>
      <c r="MVU11" s="166"/>
      <c r="MVV11" s="166"/>
      <c r="MVW11" s="166"/>
      <c r="MVX11" s="166"/>
      <c r="MVY11" s="166"/>
      <c r="MVZ11" s="166"/>
      <c r="MWA11" s="166"/>
      <c r="MWB11" s="166"/>
      <c r="MWC11" s="166"/>
      <c r="MWD11" s="166"/>
      <c r="MWE11" s="166"/>
      <c r="MWF11" s="166"/>
      <c r="MWG11" s="166"/>
      <c r="MWH11" s="166"/>
      <c r="MWI11" s="166"/>
      <c r="MWJ11" s="166"/>
      <c r="MWK11" s="166"/>
      <c r="MWL11" s="166"/>
      <c r="MWM11" s="166"/>
      <c r="MWN11" s="166"/>
      <c r="MWO11" s="166"/>
      <c r="MWP11" s="166"/>
      <c r="MWQ11" s="166"/>
      <c r="MWR11" s="166"/>
      <c r="MWS11" s="166"/>
      <c r="MWT11" s="166"/>
      <c r="MWU11" s="166"/>
      <c r="MWV11" s="166"/>
      <c r="MWW11" s="166"/>
      <c r="MWX11" s="166"/>
      <c r="MWY11" s="166"/>
      <c r="MWZ11" s="166"/>
      <c r="MXA11" s="166"/>
      <c r="MXB11" s="166"/>
      <c r="MXC11" s="166"/>
      <c r="MXD11" s="166"/>
      <c r="MXE11" s="166"/>
      <c r="MXF11" s="166"/>
      <c r="MXG11" s="166"/>
      <c r="MXH11" s="166"/>
      <c r="MXI11" s="166"/>
      <c r="MXJ11" s="166"/>
      <c r="MXK11" s="166"/>
      <c r="MXL11" s="166"/>
      <c r="MXM11" s="166"/>
      <c r="MXN11" s="166"/>
      <c r="MXO11" s="166"/>
      <c r="MXP11" s="166"/>
      <c r="MXQ11" s="166"/>
      <c r="MXR11" s="166"/>
      <c r="MXS11" s="166"/>
      <c r="MXT11" s="166"/>
      <c r="MXU11" s="166"/>
      <c r="MXV11" s="166"/>
      <c r="MXW11" s="166"/>
      <c r="MXX11" s="166"/>
      <c r="MXY11" s="166"/>
      <c r="MXZ11" s="166"/>
      <c r="MYA11" s="166"/>
      <c r="MYB11" s="166"/>
      <c r="MYC11" s="166"/>
      <c r="MYD11" s="166"/>
      <c r="MYE11" s="166"/>
      <c r="MYF11" s="166"/>
      <c r="MYG11" s="166"/>
      <c r="MYH11" s="166"/>
      <c r="MYI11" s="166"/>
      <c r="MYJ11" s="166"/>
      <c r="MYK11" s="166"/>
      <c r="MYL11" s="166"/>
      <c r="MYM11" s="166"/>
      <c r="MYN11" s="166"/>
      <c r="MYO11" s="166"/>
      <c r="MYP11" s="166"/>
      <c r="MYQ11" s="166"/>
      <c r="MYR11" s="166"/>
      <c r="MYS11" s="166"/>
      <c r="MYT11" s="166"/>
      <c r="MYU11" s="166"/>
      <c r="MYV11" s="166"/>
      <c r="MYW11" s="166"/>
      <c r="MYX11" s="166"/>
      <c r="MYY11" s="166"/>
      <c r="MYZ11" s="166"/>
      <c r="MZA11" s="166"/>
      <c r="MZB11" s="166"/>
      <c r="MZC11" s="166"/>
      <c r="MZD11" s="166"/>
      <c r="MZE11" s="166"/>
      <c r="MZF11" s="166"/>
      <c r="MZG11" s="166"/>
      <c r="MZH11" s="166"/>
      <c r="MZI11" s="166"/>
      <c r="MZJ11" s="166"/>
      <c r="MZK11" s="166"/>
      <c r="MZL11" s="166"/>
      <c r="MZM11" s="166"/>
      <c r="MZN11" s="166"/>
      <c r="MZO11" s="166"/>
      <c r="MZP11" s="166"/>
      <c r="MZQ11" s="166"/>
      <c r="MZR11" s="166"/>
      <c r="MZS11" s="166"/>
      <c r="MZT11" s="166"/>
      <c r="MZU11" s="166"/>
      <c r="MZV11" s="166"/>
      <c r="MZW11" s="166"/>
      <c r="MZX11" s="166"/>
      <c r="MZY11" s="166"/>
      <c r="MZZ11" s="166"/>
      <c r="NAA11" s="166"/>
      <c r="NAB11" s="166"/>
      <c r="NAC11" s="166"/>
      <c r="NAD11" s="166"/>
      <c r="NAE11" s="166"/>
      <c r="NAF11" s="166"/>
      <c r="NAG11" s="166"/>
      <c r="NAH11" s="166"/>
      <c r="NAI11" s="166"/>
      <c r="NAJ11" s="166"/>
      <c r="NAK11" s="166"/>
      <c r="NAL11" s="166"/>
      <c r="NAM11" s="166"/>
      <c r="NAN11" s="166"/>
      <c r="NAO11" s="166"/>
      <c r="NAP11" s="166"/>
      <c r="NAQ11" s="166"/>
      <c r="NAR11" s="166"/>
      <c r="NAS11" s="166"/>
      <c r="NAT11" s="166"/>
      <c r="NAU11" s="166"/>
      <c r="NAV11" s="166"/>
      <c r="NAW11" s="166"/>
      <c r="NAX11" s="166"/>
      <c r="NAY11" s="166"/>
      <c r="NAZ11" s="166"/>
      <c r="NBA11" s="166"/>
      <c r="NBB11" s="166"/>
      <c r="NBC11" s="166"/>
      <c r="NBD11" s="166"/>
      <c r="NBE11" s="166"/>
      <c r="NBF11" s="166"/>
      <c r="NBG11" s="166"/>
      <c r="NBH11" s="166"/>
      <c r="NBI11" s="166"/>
      <c r="NBJ11" s="166"/>
      <c r="NBK11" s="166"/>
      <c r="NBL11" s="166"/>
      <c r="NBM11" s="166"/>
      <c r="NBN11" s="166"/>
      <c r="NBO11" s="166"/>
      <c r="NBP11" s="166"/>
      <c r="NBQ11" s="166"/>
      <c r="NBR11" s="166"/>
      <c r="NBS11" s="166"/>
      <c r="NBT11" s="166"/>
      <c r="NBU11" s="166"/>
      <c r="NBV11" s="166"/>
      <c r="NBW11" s="166"/>
      <c r="NBX11" s="166"/>
      <c r="NBY11" s="166"/>
      <c r="NBZ11" s="166"/>
      <c r="NCA11" s="166"/>
      <c r="NCB11" s="166"/>
      <c r="NCC11" s="166"/>
      <c r="NCD11" s="166"/>
      <c r="NCE11" s="166"/>
      <c r="NCF11" s="166"/>
      <c r="NCG11" s="166"/>
      <c r="NCH11" s="166"/>
      <c r="NCI11" s="166"/>
      <c r="NCJ11" s="166"/>
      <c r="NCK11" s="166"/>
      <c r="NCL11" s="166"/>
      <c r="NCM11" s="166"/>
      <c r="NCN11" s="166"/>
      <c r="NCO11" s="166"/>
      <c r="NCP11" s="166"/>
      <c r="NCQ11" s="166"/>
      <c r="NCR11" s="166"/>
      <c r="NCS11" s="166"/>
      <c r="NCT11" s="166"/>
      <c r="NCU11" s="166"/>
      <c r="NCV11" s="166"/>
      <c r="NCW11" s="166"/>
      <c r="NCX11" s="166"/>
      <c r="NCY11" s="166"/>
      <c r="NCZ11" s="166"/>
      <c r="NDA11" s="166"/>
      <c r="NDB11" s="166"/>
      <c r="NDC11" s="166"/>
      <c r="NDD11" s="166"/>
      <c r="NDE11" s="166"/>
      <c r="NDF11" s="166"/>
      <c r="NDG11" s="166"/>
      <c r="NDH11" s="166"/>
      <c r="NDI11" s="166"/>
      <c r="NDJ11" s="166"/>
      <c r="NDK11" s="166"/>
      <c r="NDL11" s="166"/>
      <c r="NDM11" s="166"/>
      <c r="NDN11" s="166"/>
      <c r="NDO11" s="166"/>
      <c r="NDP11" s="166"/>
      <c r="NDQ11" s="166"/>
      <c r="NDR11" s="166"/>
      <c r="NDS11" s="166"/>
      <c r="NDT11" s="166"/>
      <c r="NDU11" s="166"/>
      <c r="NDV11" s="166"/>
      <c r="NDW11" s="166"/>
      <c r="NDX11" s="166"/>
      <c r="NDY11" s="166"/>
      <c r="NDZ11" s="166"/>
      <c r="NEA11" s="166"/>
      <c r="NEB11" s="166"/>
      <c r="NEC11" s="166"/>
      <c r="NED11" s="166"/>
      <c r="NEE11" s="166"/>
      <c r="NEF11" s="166"/>
      <c r="NEG11" s="166"/>
      <c r="NEH11" s="166"/>
      <c r="NEI11" s="166"/>
      <c r="NEJ11" s="166"/>
      <c r="NEK11" s="166"/>
      <c r="NEL11" s="166"/>
      <c r="NEM11" s="166"/>
      <c r="NEN11" s="166"/>
      <c r="NEO11" s="166"/>
      <c r="NEP11" s="166"/>
      <c r="NEQ11" s="166"/>
      <c r="NER11" s="166"/>
      <c r="NES11" s="166"/>
      <c r="NET11" s="166"/>
      <c r="NEU11" s="166"/>
      <c r="NEV11" s="166"/>
      <c r="NEW11" s="166"/>
      <c r="NEX11" s="166"/>
      <c r="NEY11" s="166"/>
      <c r="NEZ11" s="166"/>
      <c r="NFA11" s="166"/>
      <c r="NFB11" s="166"/>
      <c r="NFC11" s="166"/>
      <c r="NFD11" s="166"/>
      <c r="NFE11" s="166"/>
      <c r="NFF11" s="166"/>
      <c r="NFG11" s="166"/>
      <c r="NFH11" s="166"/>
      <c r="NFI11" s="166"/>
      <c r="NFJ11" s="166"/>
      <c r="NFK11" s="166"/>
      <c r="NFL11" s="166"/>
      <c r="NFM11" s="166"/>
      <c r="NFN11" s="166"/>
      <c r="NFO11" s="166"/>
      <c r="NFP11" s="166"/>
      <c r="NFQ11" s="166"/>
      <c r="NFR11" s="166"/>
      <c r="NFS11" s="166"/>
      <c r="NFT11" s="166"/>
      <c r="NFU11" s="166"/>
      <c r="NFV11" s="166"/>
      <c r="NFW11" s="166"/>
      <c r="NFX11" s="166"/>
      <c r="NFY11" s="166"/>
      <c r="NFZ11" s="166"/>
      <c r="NGA11" s="166"/>
      <c r="NGB11" s="166"/>
      <c r="NGC11" s="166"/>
      <c r="NGD11" s="166"/>
      <c r="NGE11" s="166"/>
      <c r="NGF11" s="166"/>
      <c r="NGG11" s="166"/>
      <c r="NGH11" s="166"/>
      <c r="NGI11" s="166"/>
      <c r="NGJ11" s="166"/>
      <c r="NGK11" s="166"/>
      <c r="NGL11" s="166"/>
      <c r="NGM11" s="166"/>
      <c r="NGN11" s="166"/>
      <c r="NGO11" s="166"/>
      <c r="NGP11" s="166"/>
      <c r="NGQ11" s="166"/>
      <c r="NGR11" s="166"/>
      <c r="NGS11" s="166"/>
      <c r="NGT11" s="166"/>
      <c r="NGU11" s="166"/>
      <c r="NGV11" s="166"/>
      <c r="NGW11" s="166"/>
      <c r="NGX11" s="166"/>
      <c r="NGY11" s="166"/>
      <c r="NGZ11" s="166"/>
      <c r="NHA11" s="166"/>
      <c r="NHB11" s="166"/>
      <c r="NHC11" s="166"/>
      <c r="NHD11" s="166"/>
      <c r="NHE11" s="166"/>
      <c r="NHF11" s="166"/>
      <c r="NHG11" s="166"/>
      <c r="NHH11" s="166"/>
      <c r="NHI11" s="166"/>
      <c r="NHJ11" s="166"/>
      <c r="NHK11" s="166"/>
      <c r="NHL11" s="166"/>
      <c r="NHM11" s="166"/>
      <c r="NHN11" s="166"/>
      <c r="NHO11" s="166"/>
      <c r="NHP11" s="166"/>
      <c r="NHQ11" s="166"/>
      <c r="NHR11" s="166"/>
      <c r="NHS11" s="166"/>
      <c r="NHT11" s="166"/>
      <c r="NHU11" s="166"/>
      <c r="NHV11" s="166"/>
      <c r="NHW11" s="166"/>
      <c r="NHX11" s="166"/>
      <c r="NHY11" s="166"/>
      <c r="NHZ11" s="166"/>
      <c r="NIA11" s="166"/>
      <c r="NIB11" s="166"/>
      <c r="NIC11" s="166"/>
      <c r="NID11" s="166"/>
      <c r="NIE11" s="166"/>
      <c r="NIF11" s="166"/>
      <c r="NIG11" s="166"/>
      <c r="NIH11" s="166"/>
      <c r="NII11" s="166"/>
      <c r="NIJ11" s="166"/>
      <c r="NIK11" s="166"/>
      <c r="NIL11" s="166"/>
      <c r="NIM11" s="166"/>
      <c r="NIN11" s="166"/>
      <c r="NIO11" s="166"/>
      <c r="NIP11" s="166"/>
      <c r="NIQ11" s="166"/>
      <c r="NIR11" s="166"/>
      <c r="NIS11" s="166"/>
      <c r="NIT11" s="166"/>
      <c r="NIU11" s="166"/>
      <c r="NIV11" s="166"/>
      <c r="NIW11" s="166"/>
      <c r="NIX11" s="166"/>
      <c r="NIY11" s="166"/>
      <c r="NIZ11" s="166"/>
      <c r="NJA11" s="166"/>
      <c r="NJB11" s="166"/>
      <c r="NJC11" s="166"/>
      <c r="NJD11" s="166"/>
      <c r="NJE11" s="166"/>
      <c r="NJF11" s="166"/>
      <c r="NJG11" s="166"/>
      <c r="NJH11" s="166"/>
      <c r="NJI11" s="166"/>
      <c r="NJJ11" s="166"/>
      <c r="NJK11" s="166"/>
      <c r="NJL11" s="166"/>
      <c r="NJM11" s="166"/>
      <c r="NJN11" s="166"/>
      <c r="NJO11" s="166"/>
      <c r="NJP11" s="166"/>
      <c r="NJQ11" s="166"/>
      <c r="NJR11" s="166"/>
      <c r="NJS11" s="166"/>
      <c r="NJT11" s="166"/>
      <c r="NJU11" s="166"/>
      <c r="NJV11" s="166"/>
      <c r="NJW11" s="166"/>
      <c r="NJX11" s="166"/>
      <c r="NJY11" s="166"/>
      <c r="NJZ11" s="166"/>
      <c r="NKA11" s="166"/>
      <c r="NKB11" s="166"/>
      <c r="NKC11" s="166"/>
      <c r="NKD11" s="166"/>
      <c r="NKE11" s="166"/>
      <c r="NKF11" s="166"/>
      <c r="NKG11" s="166"/>
      <c r="NKH11" s="166"/>
      <c r="NKI11" s="166"/>
      <c r="NKJ11" s="166"/>
      <c r="NKK11" s="166"/>
      <c r="NKL11" s="166"/>
      <c r="NKM11" s="166"/>
      <c r="NKN11" s="166"/>
      <c r="NKO11" s="166"/>
      <c r="NKP11" s="166"/>
      <c r="NKQ11" s="166"/>
      <c r="NKR11" s="166"/>
      <c r="NKS11" s="166"/>
      <c r="NKT11" s="166"/>
      <c r="NKU11" s="166"/>
      <c r="NKV11" s="166"/>
      <c r="NKW11" s="166"/>
      <c r="NKX11" s="166"/>
      <c r="NKY11" s="166"/>
      <c r="NKZ11" s="166"/>
      <c r="NLA11" s="166"/>
      <c r="NLB11" s="166"/>
      <c r="NLC11" s="166"/>
      <c r="NLD11" s="166"/>
      <c r="NLE11" s="166"/>
      <c r="NLF11" s="166"/>
      <c r="NLG11" s="166"/>
      <c r="NLH11" s="166"/>
      <c r="NLI11" s="166"/>
      <c r="NLJ11" s="166"/>
      <c r="NLK11" s="166"/>
      <c r="NLL11" s="166"/>
      <c r="NLM11" s="166"/>
      <c r="NLN11" s="166"/>
      <c r="NLO11" s="166"/>
      <c r="NLP11" s="166"/>
      <c r="NLQ11" s="166"/>
      <c r="NLR11" s="166"/>
      <c r="NLS11" s="166"/>
      <c r="NLT11" s="166"/>
      <c r="NLU11" s="166"/>
      <c r="NLV11" s="166"/>
      <c r="NLW11" s="166"/>
      <c r="NLX11" s="166"/>
      <c r="NLY11" s="166"/>
      <c r="NLZ11" s="166"/>
      <c r="NMA11" s="166"/>
      <c r="NMB11" s="166"/>
      <c r="NMC11" s="166"/>
      <c r="NMD11" s="166"/>
      <c r="NME11" s="166"/>
      <c r="NMF11" s="166"/>
      <c r="NMG11" s="166"/>
      <c r="NMH11" s="166"/>
      <c r="NMI11" s="166"/>
      <c r="NMJ11" s="166"/>
      <c r="NMK11" s="166"/>
      <c r="NML11" s="166"/>
      <c r="NMM11" s="166"/>
      <c r="NMN11" s="166"/>
      <c r="NMO11" s="166"/>
      <c r="NMP11" s="166"/>
      <c r="NMQ11" s="166"/>
      <c r="NMR11" s="166"/>
      <c r="NMS11" s="166"/>
      <c r="NMT11" s="166"/>
      <c r="NMU11" s="166"/>
      <c r="NMV11" s="166"/>
      <c r="NMW11" s="166"/>
      <c r="NMX11" s="166"/>
      <c r="NMY11" s="166"/>
      <c r="NMZ11" s="166"/>
      <c r="NNA11" s="166"/>
      <c r="NNB11" s="166"/>
      <c r="NNC11" s="166"/>
      <c r="NND11" s="166"/>
      <c r="NNE11" s="166"/>
      <c r="NNF11" s="166"/>
      <c r="NNG11" s="166"/>
      <c r="NNH11" s="166"/>
      <c r="NNI11" s="166"/>
      <c r="NNJ11" s="166"/>
      <c r="NNK11" s="166"/>
      <c r="NNL11" s="166"/>
      <c r="NNM11" s="166"/>
      <c r="NNN11" s="166"/>
      <c r="NNO11" s="166"/>
      <c r="NNP11" s="166"/>
      <c r="NNQ11" s="166"/>
      <c r="NNR11" s="166"/>
      <c r="NNS11" s="166"/>
      <c r="NNT11" s="166"/>
      <c r="NNU11" s="166"/>
      <c r="NNV11" s="166"/>
      <c r="NNW11" s="166"/>
      <c r="NNX11" s="166"/>
      <c r="NNY11" s="166"/>
      <c r="NNZ11" s="166"/>
      <c r="NOA11" s="166"/>
      <c r="NOB11" s="166"/>
      <c r="NOC11" s="166"/>
      <c r="NOD11" s="166"/>
      <c r="NOE11" s="166"/>
      <c r="NOF11" s="166"/>
      <c r="NOG11" s="166"/>
      <c r="NOH11" s="166"/>
      <c r="NOI11" s="166"/>
      <c r="NOJ11" s="166"/>
      <c r="NOK11" s="166"/>
      <c r="NOL11" s="166"/>
      <c r="NOM11" s="166"/>
      <c r="NON11" s="166"/>
      <c r="NOO11" s="166"/>
      <c r="NOP11" s="166"/>
      <c r="NOQ11" s="166"/>
      <c r="NOR11" s="166"/>
      <c r="NOS11" s="166"/>
      <c r="NOT11" s="166"/>
      <c r="NOU11" s="166"/>
      <c r="NOV11" s="166"/>
      <c r="NOW11" s="166"/>
      <c r="NOX11" s="166"/>
      <c r="NOY11" s="166"/>
      <c r="NOZ11" s="166"/>
      <c r="NPA11" s="166"/>
      <c r="NPB11" s="166"/>
      <c r="NPC11" s="166"/>
      <c r="NPD11" s="166"/>
      <c r="NPE11" s="166"/>
      <c r="NPF11" s="166"/>
      <c r="NPG11" s="166"/>
      <c r="NPH11" s="166"/>
      <c r="NPI11" s="166"/>
      <c r="NPJ11" s="166"/>
      <c r="NPK11" s="166"/>
      <c r="NPL11" s="166"/>
      <c r="NPM11" s="166"/>
      <c r="NPN11" s="166"/>
      <c r="NPO11" s="166"/>
      <c r="NPP11" s="166"/>
      <c r="NPQ11" s="166"/>
      <c r="NPR11" s="166"/>
      <c r="NPS11" s="166"/>
      <c r="NPT11" s="166"/>
      <c r="NPU11" s="166"/>
      <c r="NPV11" s="166"/>
      <c r="NPW11" s="166"/>
      <c r="NPX11" s="166"/>
      <c r="NPY11" s="166"/>
      <c r="NPZ11" s="166"/>
      <c r="NQA11" s="166"/>
      <c r="NQB11" s="166"/>
      <c r="NQC11" s="166"/>
      <c r="NQD11" s="166"/>
      <c r="NQE11" s="166"/>
      <c r="NQF11" s="166"/>
      <c r="NQG11" s="166"/>
      <c r="NQH11" s="166"/>
      <c r="NQI11" s="166"/>
      <c r="NQJ11" s="166"/>
      <c r="NQK11" s="166"/>
      <c r="NQL11" s="166"/>
      <c r="NQM11" s="166"/>
      <c r="NQN11" s="166"/>
      <c r="NQO11" s="166"/>
      <c r="NQP11" s="166"/>
      <c r="NQQ11" s="166"/>
      <c r="NQR11" s="166"/>
      <c r="NQS11" s="166"/>
      <c r="NQT11" s="166"/>
      <c r="NQU11" s="166"/>
      <c r="NQV11" s="166"/>
      <c r="NQW11" s="166"/>
      <c r="NQX11" s="166"/>
      <c r="NQY11" s="166"/>
      <c r="NQZ11" s="166"/>
      <c r="NRA11" s="166"/>
      <c r="NRB11" s="166"/>
      <c r="NRC11" s="166"/>
      <c r="NRD11" s="166"/>
      <c r="NRE11" s="166"/>
      <c r="NRF11" s="166"/>
      <c r="NRG11" s="166"/>
      <c r="NRH11" s="166"/>
      <c r="NRI11" s="166"/>
      <c r="NRJ11" s="166"/>
      <c r="NRK11" s="166"/>
      <c r="NRL11" s="166"/>
      <c r="NRM11" s="166"/>
      <c r="NRN11" s="166"/>
      <c r="NRO11" s="166"/>
      <c r="NRP11" s="166"/>
      <c r="NRQ11" s="166"/>
      <c r="NRR11" s="166"/>
      <c r="NRS11" s="166"/>
      <c r="NRT11" s="166"/>
      <c r="NRU11" s="166"/>
      <c r="NRV11" s="166"/>
      <c r="NRW11" s="166"/>
      <c r="NRX11" s="166"/>
      <c r="NRY11" s="166"/>
      <c r="NRZ11" s="166"/>
      <c r="NSA11" s="166"/>
      <c r="NSB11" s="166"/>
      <c r="NSC11" s="166"/>
      <c r="NSD11" s="166"/>
      <c r="NSE11" s="166"/>
      <c r="NSF11" s="166"/>
      <c r="NSG11" s="166"/>
      <c r="NSH11" s="166"/>
      <c r="NSI11" s="166"/>
      <c r="NSJ11" s="166"/>
      <c r="NSK11" s="166"/>
      <c r="NSL11" s="166"/>
      <c r="NSM11" s="166"/>
      <c r="NSN11" s="166"/>
      <c r="NSO11" s="166"/>
      <c r="NSP11" s="166"/>
      <c r="NSQ11" s="166"/>
      <c r="NSR11" s="166"/>
      <c r="NSS11" s="166"/>
      <c r="NST11" s="166"/>
      <c r="NSU11" s="166"/>
      <c r="NSV11" s="166"/>
      <c r="NSW11" s="166"/>
      <c r="NSX11" s="166"/>
      <c r="NSY11" s="166"/>
      <c r="NSZ11" s="166"/>
      <c r="NTA11" s="166"/>
      <c r="NTB11" s="166"/>
      <c r="NTC11" s="166"/>
      <c r="NTD11" s="166"/>
      <c r="NTE11" s="166"/>
      <c r="NTF11" s="166"/>
      <c r="NTG11" s="166"/>
      <c r="NTH11" s="166"/>
      <c r="NTI11" s="166"/>
      <c r="NTJ11" s="166"/>
      <c r="NTK11" s="166"/>
      <c r="NTL11" s="166"/>
      <c r="NTM11" s="166"/>
      <c r="NTN11" s="166"/>
      <c r="NTO11" s="166"/>
      <c r="NTP11" s="166"/>
      <c r="NTQ11" s="166"/>
      <c r="NTR11" s="166"/>
      <c r="NTS11" s="166"/>
      <c r="NTT11" s="166"/>
      <c r="NTU11" s="166"/>
      <c r="NTV11" s="166"/>
      <c r="NTW11" s="166"/>
      <c r="NTX11" s="166"/>
      <c r="NTY11" s="166"/>
      <c r="NTZ11" s="166"/>
      <c r="NUA11" s="166"/>
      <c r="NUB11" s="166"/>
      <c r="NUC11" s="166"/>
      <c r="NUD11" s="166"/>
      <c r="NUE11" s="166"/>
      <c r="NUF11" s="166"/>
      <c r="NUG11" s="166"/>
      <c r="NUH11" s="166"/>
      <c r="NUI11" s="166"/>
      <c r="NUJ11" s="166"/>
      <c r="NUK11" s="166"/>
      <c r="NUL11" s="166"/>
      <c r="NUM11" s="166"/>
      <c r="NUN11" s="166"/>
      <c r="NUO11" s="166"/>
      <c r="NUP11" s="166"/>
      <c r="NUQ11" s="166"/>
      <c r="NUR11" s="166"/>
      <c r="NUS11" s="166"/>
      <c r="NUT11" s="166"/>
      <c r="NUU11" s="166"/>
      <c r="NUV11" s="166"/>
      <c r="NUW11" s="166"/>
      <c r="NUX11" s="166"/>
      <c r="NUY11" s="166"/>
      <c r="NUZ11" s="166"/>
      <c r="NVA11" s="166"/>
      <c r="NVB11" s="166"/>
      <c r="NVC11" s="166"/>
      <c r="NVD11" s="166"/>
      <c r="NVE11" s="166"/>
      <c r="NVF11" s="166"/>
      <c r="NVG11" s="166"/>
      <c r="NVH11" s="166"/>
      <c r="NVI11" s="166"/>
      <c r="NVJ11" s="166"/>
      <c r="NVK11" s="166"/>
      <c r="NVL11" s="166"/>
      <c r="NVM11" s="166"/>
      <c r="NVN11" s="166"/>
      <c r="NVO11" s="166"/>
      <c r="NVP11" s="166"/>
      <c r="NVQ11" s="166"/>
      <c r="NVR11" s="166"/>
      <c r="NVS11" s="166"/>
      <c r="NVT11" s="166"/>
      <c r="NVU11" s="166"/>
      <c r="NVV11" s="166"/>
      <c r="NVW11" s="166"/>
      <c r="NVX11" s="166"/>
      <c r="NVY11" s="166"/>
      <c r="NVZ11" s="166"/>
      <c r="NWA11" s="166"/>
      <c r="NWB11" s="166"/>
      <c r="NWC11" s="166"/>
      <c r="NWD11" s="166"/>
      <c r="NWE11" s="166"/>
      <c r="NWF11" s="166"/>
      <c r="NWG11" s="166"/>
      <c r="NWH11" s="166"/>
      <c r="NWI11" s="166"/>
      <c r="NWJ11" s="166"/>
      <c r="NWK11" s="166"/>
      <c r="NWL11" s="166"/>
      <c r="NWM11" s="166"/>
      <c r="NWN11" s="166"/>
      <c r="NWO11" s="166"/>
      <c r="NWP11" s="166"/>
      <c r="NWQ11" s="166"/>
      <c r="NWR11" s="166"/>
      <c r="NWS11" s="166"/>
      <c r="NWT11" s="166"/>
      <c r="NWU11" s="166"/>
      <c r="NWV11" s="166"/>
      <c r="NWW11" s="166"/>
      <c r="NWX11" s="166"/>
      <c r="NWY11" s="166"/>
      <c r="NWZ11" s="166"/>
      <c r="NXA11" s="166"/>
      <c r="NXB11" s="166"/>
      <c r="NXC11" s="166"/>
      <c r="NXD11" s="166"/>
      <c r="NXE11" s="166"/>
      <c r="NXF11" s="166"/>
      <c r="NXG11" s="166"/>
      <c r="NXH11" s="166"/>
      <c r="NXI11" s="166"/>
      <c r="NXJ11" s="166"/>
      <c r="NXK11" s="166"/>
      <c r="NXL11" s="166"/>
      <c r="NXM11" s="166"/>
      <c r="NXN11" s="166"/>
      <c r="NXO11" s="166"/>
      <c r="NXP11" s="166"/>
      <c r="NXQ11" s="166"/>
      <c r="NXR11" s="166"/>
      <c r="NXS11" s="166"/>
      <c r="NXT11" s="166"/>
      <c r="NXU11" s="166"/>
      <c r="NXV11" s="166"/>
      <c r="NXW11" s="166"/>
      <c r="NXX11" s="166"/>
      <c r="NXY11" s="166"/>
      <c r="NXZ11" s="166"/>
      <c r="NYA11" s="166"/>
      <c r="NYB11" s="166"/>
      <c r="NYC11" s="166"/>
      <c r="NYD11" s="166"/>
      <c r="NYE11" s="166"/>
      <c r="NYF11" s="166"/>
      <c r="NYG11" s="166"/>
      <c r="NYH11" s="166"/>
      <c r="NYI11" s="166"/>
      <c r="NYJ11" s="166"/>
      <c r="NYK11" s="166"/>
      <c r="NYL11" s="166"/>
      <c r="NYM11" s="166"/>
      <c r="NYN11" s="166"/>
      <c r="NYO11" s="166"/>
      <c r="NYP11" s="166"/>
      <c r="NYQ11" s="166"/>
      <c r="NYR11" s="166"/>
      <c r="NYS11" s="166"/>
      <c r="NYT11" s="166"/>
      <c r="NYU11" s="166"/>
      <c r="NYV11" s="166"/>
      <c r="NYW11" s="166"/>
      <c r="NYX11" s="166"/>
      <c r="NYY11" s="166"/>
      <c r="NYZ11" s="166"/>
      <c r="NZA11" s="166"/>
      <c r="NZB11" s="166"/>
      <c r="NZC11" s="166"/>
      <c r="NZD11" s="166"/>
      <c r="NZE11" s="166"/>
      <c r="NZF11" s="166"/>
      <c r="NZG11" s="166"/>
      <c r="NZH11" s="166"/>
      <c r="NZI11" s="166"/>
      <c r="NZJ11" s="166"/>
      <c r="NZK11" s="166"/>
      <c r="NZL11" s="166"/>
      <c r="NZM11" s="166"/>
      <c r="NZN11" s="166"/>
      <c r="NZO11" s="166"/>
      <c r="NZP11" s="166"/>
      <c r="NZQ11" s="166"/>
      <c r="NZR11" s="166"/>
      <c r="NZS11" s="166"/>
      <c r="NZT11" s="166"/>
      <c r="NZU11" s="166"/>
      <c r="NZV11" s="166"/>
      <c r="NZW11" s="166"/>
      <c r="NZX11" s="166"/>
      <c r="NZY11" s="166"/>
      <c r="NZZ11" s="166"/>
      <c r="OAA11" s="166"/>
      <c r="OAB11" s="166"/>
      <c r="OAC11" s="166"/>
      <c r="OAD11" s="166"/>
      <c r="OAE11" s="166"/>
      <c r="OAF11" s="166"/>
      <c r="OAG11" s="166"/>
      <c r="OAH11" s="166"/>
      <c r="OAI11" s="166"/>
      <c r="OAJ11" s="166"/>
      <c r="OAK11" s="166"/>
      <c r="OAL11" s="166"/>
      <c r="OAM11" s="166"/>
      <c r="OAN11" s="166"/>
      <c r="OAO11" s="166"/>
      <c r="OAP11" s="166"/>
      <c r="OAQ11" s="166"/>
      <c r="OAR11" s="166"/>
      <c r="OAS11" s="166"/>
      <c r="OAT11" s="166"/>
      <c r="OAU11" s="166"/>
      <c r="OAV11" s="166"/>
      <c r="OAW11" s="166"/>
      <c r="OAX11" s="166"/>
      <c r="OAY11" s="166"/>
      <c r="OAZ11" s="166"/>
      <c r="OBA11" s="166"/>
      <c r="OBB11" s="166"/>
      <c r="OBC11" s="166"/>
      <c r="OBD11" s="166"/>
      <c r="OBE11" s="166"/>
      <c r="OBF11" s="166"/>
      <c r="OBG11" s="166"/>
      <c r="OBH11" s="166"/>
      <c r="OBI11" s="166"/>
      <c r="OBJ11" s="166"/>
      <c r="OBK11" s="166"/>
      <c r="OBL11" s="166"/>
      <c r="OBM11" s="166"/>
      <c r="OBN11" s="166"/>
      <c r="OBO11" s="166"/>
      <c r="OBP11" s="166"/>
      <c r="OBQ11" s="166"/>
      <c r="OBR11" s="166"/>
      <c r="OBS11" s="166"/>
      <c r="OBT11" s="166"/>
      <c r="OBU11" s="166"/>
      <c r="OBV11" s="166"/>
      <c r="OBW11" s="166"/>
      <c r="OBX11" s="166"/>
      <c r="OBY11" s="166"/>
      <c r="OBZ11" s="166"/>
      <c r="OCA11" s="166"/>
      <c r="OCB11" s="166"/>
      <c r="OCC11" s="166"/>
      <c r="OCD11" s="166"/>
      <c r="OCE11" s="166"/>
      <c r="OCF11" s="166"/>
      <c r="OCG11" s="166"/>
      <c r="OCH11" s="166"/>
      <c r="OCI11" s="166"/>
      <c r="OCJ11" s="166"/>
      <c r="OCK11" s="166"/>
      <c r="OCL11" s="166"/>
      <c r="OCM11" s="166"/>
      <c r="OCN11" s="166"/>
      <c r="OCO11" s="166"/>
      <c r="OCP11" s="166"/>
      <c r="OCQ11" s="166"/>
      <c r="OCR11" s="166"/>
      <c r="OCS11" s="166"/>
      <c r="OCT11" s="166"/>
      <c r="OCU11" s="166"/>
      <c r="OCV11" s="166"/>
      <c r="OCW11" s="166"/>
      <c r="OCX11" s="166"/>
      <c r="OCY11" s="166"/>
      <c r="OCZ11" s="166"/>
      <c r="ODA11" s="166"/>
      <c r="ODB11" s="166"/>
      <c r="ODC11" s="166"/>
      <c r="ODD11" s="166"/>
      <c r="ODE11" s="166"/>
      <c r="ODF11" s="166"/>
      <c r="ODG11" s="166"/>
      <c r="ODH11" s="166"/>
      <c r="ODI11" s="166"/>
      <c r="ODJ11" s="166"/>
      <c r="ODK11" s="166"/>
      <c r="ODL11" s="166"/>
      <c r="ODM11" s="166"/>
      <c r="ODN11" s="166"/>
      <c r="ODO11" s="166"/>
      <c r="ODP11" s="166"/>
      <c r="ODQ11" s="166"/>
      <c r="ODR11" s="166"/>
      <c r="ODS11" s="166"/>
      <c r="ODT11" s="166"/>
      <c r="ODU11" s="166"/>
      <c r="ODV11" s="166"/>
      <c r="ODW11" s="166"/>
      <c r="ODX11" s="166"/>
      <c r="ODY11" s="166"/>
      <c r="ODZ11" s="166"/>
      <c r="OEA11" s="166"/>
      <c r="OEB11" s="166"/>
      <c r="OEC11" s="166"/>
      <c r="OED11" s="166"/>
      <c r="OEE11" s="166"/>
      <c r="OEF11" s="166"/>
      <c r="OEG11" s="166"/>
      <c r="OEH11" s="166"/>
      <c r="OEI11" s="166"/>
      <c r="OEJ11" s="166"/>
      <c r="OEK11" s="166"/>
      <c r="OEL11" s="166"/>
      <c r="OEM11" s="166"/>
      <c r="OEN11" s="166"/>
      <c r="OEO11" s="166"/>
      <c r="OEP11" s="166"/>
      <c r="OEQ11" s="166"/>
      <c r="OER11" s="166"/>
      <c r="OES11" s="166"/>
      <c r="OET11" s="166"/>
      <c r="OEU11" s="166"/>
      <c r="OEV11" s="166"/>
      <c r="OEW11" s="166"/>
      <c r="OEX11" s="166"/>
      <c r="OEY11" s="166"/>
      <c r="OEZ11" s="166"/>
      <c r="OFA11" s="166"/>
      <c r="OFB11" s="166"/>
      <c r="OFC11" s="166"/>
      <c r="OFD11" s="166"/>
      <c r="OFE11" s="166"/>
      <c r="OFF11" s="166"/>
      <c r="OFG11" s="166"/>
      <c r="OFH11" s="166"/>
      <c r="OFI11" s="166"/>
      <c r="OFJ11" s="166"/>
      <c r="OFK11" s="166"/>
      <c r="OFL11" s="166"/>
      <c r="OFM11" s="166"/>
      <c r="OFN11" s="166"/>
      <c r="OFO11" s="166"/>
      <c r="OFP11" s="166"/>
      <c r="OFQ11" s="166"/>
      <c r="OFR11" s="166"/>
      <c r="OFS11" s="166"/>
      <c r="OFT11" s="166"/>
      <c r="OFU11" s="166"/>
      <c r="OFV11" s="166"/>
      <c r="OFW11" s="166"/>
      <c r="OFX11" s="166"/>
      <c r="OFY11" s="166"/>
      <c r="OFZ11" s="166"/>
      <c r="OGA11" s="166"/>
      <c r="OGB11" s="166"/>
      <c r="OGC11" s="166"/>
      <c r="OGD11" s="166"/>
      <c r="OGE11" s="166"/>
      <c r="OGF11" s="166"/>
      <c r="OGG11" s="166"/>
      <c r="OGH11" s="166"/>
      <c r="OGI11" s="166"/>
      <c r="OGJ11" s="166"/>
      <c r="OGK11" s="166"/>
      <c r="OGL11" s="166"/>
      <c r="OGM11" s="166"/>
      <c r="OGN11" s="166"/>
      <c r="OGO11" s="166"/>
      <c r="OGP11" s="166"/>
      <c r="OGQ11" s="166"/>
      <c r="OGR11" s="166"/>
      <c r="OGS11" s="166"/>
      <c r="OGT11" s="166"/>
      <c r="OGU11" s="166"/>
      <c r="OGV11" s="166"/>
      <c r="OGW11" s="166"/>
      <c r="OGX11" s="166"/>
      <c r="OGY11" s="166"/>
      <c r="OGZ11" s="166"/>
      <c r="OHA11" s="166"/>
      <c r="OHB11" s="166"/>
      <c r="OHC11" s="166"/>
      <c r="OHD11" s="166"/>
      <c r="OHE11" s="166"/>
      <c r="OHF11" s="166"/>
      <c r="OHG11" s="166"/>
      <c r="OHH11" s="166"/>
      <c r="OHI11" s="166"/>
      <c r="OHJ11" s="166"/>
      <c r="OHK11" s="166"/>
      <c r="OHL11" s="166"/>
      <c r="OHM11" s="166"/>
      <c r="OHN11" s="166"/>
      <c r="OHO11" s="166"/>
      <c r="OHP11" s="166"/>
      <c r="OHQ11" s="166"/>
      <c r="OHR11" s="166"/>
      <c r="OHS11" s="166"/>
      <c r="OHT11" s="166"/>
      <c r="OHU11" s="166"/>
      <c r="OHV11" s="166"/>
      <c r="OHW11" s="166"/>
      <c r="OHX11" s="166"/>
      <c r="OHY11" s="166"/>
      <c r="OHZ11" s="166"/>
      <c r="OIA11" s="166"/>
      <c r="OIB11" s="166"/>
      <c r="OIC11" s="166"/>
      <c r="OID11" s="166"/>
      <c r="OIE11" s="166"/>
      <c r="OIF11" s="166"/>
      <c r="OIG11" s="166"/>
      <c r="OIH11" s="166"/>
      <c r="OII11" s="166"/>
      <c r="OIJ11" s="166"/>
      <c r="OIK11" s="166"/>
      <c r="OIL11" s="166"/>
      <c r="OIM11" s="166"/>
      <c r="OIN11" s="166"/>
      <c r="OIO11" s="166"/>
      <c r="OIP11" s="166"/>
      <c r="OIQ11" s="166"/>
      <c r="OIR11" s="166"/>
      <c r="OIS11" s="166"/>
      <c r="OIT11" s="166"/>
      <c r="OIU11" s="166"/>
      <c r="OIV11" s="166"/>
      <c r="OIW11" s="166"/>
      <c r="OIX11" s="166"/>
      <c r="OIY11" s="166"/>
      <c r="OIZ11" s="166"/>
      <c r="OJA11" s="166"/>
      <c r="OJB11" s="166"/>
      <c r="OJC11" s="166"/>
      <c r="OJD11" s="166"/>
      <c r="OJE11" s="166"/>
      <c r="OJF11" s="166"/>
      <c r="OJG11" s="166"/>
      <c r="OJH11" s="166"/>
      <c r="OJI11" s="166"/>
      <c r="OJJ11" s="166"/>
      <c r="OJK11" s="166"/>
      <c r="OJL11" s="166"/>
      <c r="OJM11" s="166"/>
      <c r="OJN11" s="166"/>
      <c r="OJO11" s="166"/>
      <c r="OJP11" s="166"/>
      <c r="OJQ11" s="166"/>
      <c r="OJR11" s="166"/>
      <c r="OJS11" s="166"/>
      <c r="OJT11" s="166"/>
      <c r="OJU11" s="166"/>
      <c r="OJV11" s="166"/>
      <c r="OJW11" s="166"/>
      <c r="OJX11" s="166"/>
      <c r="OJY11" s="166"/>
      <c r="OJZ11" s="166"/>
      <c r="OKA11" s="166"/>
      <c r="OKB11" s="166"/>
      <c r="OKC11" s="166"/>
      <c r="OKD11" s="166"/>
      <c r="OKE11" s="166"/>
      <c r="OKF11" s="166"/>
      <c r="OKG11" s="166"/>
      <c r="OKH11" s="166"/>
      <c r="OKI11" s="166"/>
      <c r="OKJ11" s="166"/>
      <c r="OKK11" s="166"/>
      <c r="OKL11" s="166"/>
      <c r="OKM11" s="166"/>
      <c r="OKN11" s="166"/>
      <c r="OKO11" s="166"/>
      <c r="OKP11" s="166"/>
      <c r="OKQ11" s="166"/>
      <c r="OKR11" s="166"/>
      <c r="OKS11" s="166"/>
      <c r="OKT11" s="166"/>
      <c r="OKU11" s="166"/>
      <c r="OKV11" s="166"/>
      <c r="OKW11" s="166"/>
      <c r="OKX11" s="166"/>
      <c r="OKY11" s="166"/>
      <c r="OKZ11" s="166"/>
      <c r="OLA11" s="166"/>
      <c r="OLB11" s="166"/>
      <c r="OLC11" s="166"/>
      <c r="OLD11" s="166"/>
      <c r="OLE11" s="166"/>
      <c r="OLF11" s="166"/>
      <c r="OLG11" s="166"/>
      <c r="OLH11" s="166"/>
      <c r="OLI11" s="166"/>
      <c r="OLJ11" s="166"/>
      <c r="OLK11" s="166"/>
      <c r="OLL11" s="166"/>
      <c r="OLM11" s="166"/>
      <c r="OLN11" s="166"/>
      <c r="OLO11" s="166"/>
      <c r="OLP11" s="166"/>
      <c r="OLQ11" s="166"/>
      <c r="OLR11" s="166"/>
      <c r="OLS11" s="166"/>
      <c r="OLT11" s="166"/>
      <c r="OLU11" s="166"/>
      <c r="OLV11" s="166"/>
      <c r="OLW11" s="166"/>
      <c r="OLX11" s="166"/>
      <c r="OLY11" s="166"/>
      <c r="OLZ11" s="166"/>
      <c r="OMA11" s="166"/>
      <c r="OMB11" s="166"/>
      <c r="OMC11" s="166"/>
      <c r="OMD11" s="166"/>
      <c r="OME11" s="166"/>
      <c r="OMF11" s="166"/>
      <c r="OMG11" s="166"/>
      <c r="OMH11" s="166"/>
      <c r="OMI11" s="166"/>
      <c r="OMJ11" s="166"/>
      <c r="OMK11" s="166"/>
      <c r="OML11" s="166"/>
      <c r="OMM11" s="166"/>
      <c r="OMN11" s="166"/>
      <c r="OMO11" s="166"/>
      <c r="OMP11" s="166"/>
      <c r="OMQ11" s="166"/>
      <c r="OMR11" s="166"/>
      <c r="OMS11" s="166"/>
      <c r="OMT11" s="166"/>
      <c r="OMU11" s="166"/>
      <c r="OMV11" s="166"/>
      <c r="OMW11" s="166"/>
      <c r="OMX11" s="166"/>
      <c r="OMY11" s="166"/>
      <c r="OMZ11" s="166"/>
      <c r="ONA11" s="166"/>
      <c r="ONB11" s="166"/>
      <c r="ONC11" s="166"/>
      <c r="OND11" s="166"/>
      <c r="ONE11" s="166"/>
      <c r="ONF11" s="166"/>
      <c r="ONG11" s="166"/>
      <c r="ONH11" s="166"/>
      <c r="ONI11" s="166"/>
      <c r="ONJ11" s="166"/>
      <c r="ONK11" s="166"/>
      <c r="ONL11" s="166"/>
      <c r="ONM11" s="166"/>
      <c r="ONN11" s="166"/>
      <c r="ONO11" s="166"/>
      <c r="ONP11" s="166"/>
      <c r="ONQ11" s="166"/>
      <c r="ONR11" s="166"/>
      <c r="ONS11" s="166"/>
      <c r="ONT11" s="166"/>
      <c r="ONU11" s="166"/>
      <c r="ONV11" s="166"/>
      <c r="ONW11" s="166"/>
      <c r="ONX11" s="166"/>
      <c r="ONY11" s="166"/>
      <c r="ONZ11" s="166"/>
      <c r="OOA11" s="166"/>
      <c r="OOB11" s="166"/>
      <c r="OOC11" s="166"/>
      <c r="OOD11" s="166"/>
      <c r="OOE11" s="166"/>
      <c r="OOF11" s="166"/>
      <c r="OOG11" s="166"/>
      <c r="OOH11" s="166"/>
      <c r="OOI11" s="166"/>
      <c r="OOJ11" s="166"/>
      <c r="OOK11" s="166"/>
      <c r="OOL11" s="166"/>
      <c r="OOM11" s="166"/>
      <c r="OON11" s="166"/>
      <c r="OOO11" s="166"/>
      <c r="OOP11" s="166"/>
      <c r="OOQ11" s="166"/>
      <c r="OOR11" s="166"/>
      <c r="OOS11" s="166"/>
      <c r="OOT11" s="166"/>
      <c r="OOU11" s="166"/>
      <c r="OOV11" s="166"/>
      <c r="OOW11" s="166"/>
      <c r="OOX11" s="166"/>
      <c r="OOY11" s="166"/>
      <c r="OOZ11" s="166"/>
      <c r="OPA11" s="166"/>
      <c r="OPB11" s="166"/>
      <c r="OPC11" s="166"/>
      <c r="OPD11" s="166"/>
      <c r="OPE11" s="166"/>
      <c r="OPF11" s="166"/>
      <c r="OPG11" s="166"/>
      <c r="OPH11" s="166"/>
      <c r="OPI11" s="166"/>
      <c r="OPJ11" s="166"/>
      <c r="OPK11" s="166"/>
      <c r="OPL11" s="166"/>
      <c r="OPM11" s="166"/>
      <c r="OPN11" s="166"/>
      <c r="OPO11" s="166"/>
      <c r="OPP11" s="166"/>
      <c r="OPQ11" s="166"/>
      <c r="OPR11" s="166"/>
      <c r="OPS11" s="166"/>
      <c r="OPT11" s="166"/>
      <c r="OPU11" s="166"/>
      <c r="OPV11" s="166"/>
      <c r="OPW11" s="166"/>
      <c r="OPX11" s="166"/>
      <c r="OPY11" s="166"/>
      <c r="OPZ11" s="166"/>
      <c r="OQA11" s="166"/>
      <c r="OQB11" s="166"/>
      <c r="OQC11" s="166"/>
      <c r="OQD11" s="166"/>
      <c r="OQE11" s="166"/>
      <c r="OQF11" s="166"/>
      <c r="OQG11" s="166"/>
      <c r="OQH11" s="166"/>
      <c r="OQI11" s="166"/>
      <c r="OQJ11" s="166"/>
      <c r="OQK11" s="166"/>
      <c r="OQL11" s="166"/>
      <c r="OQM11" s="166"/>
      <c r="OQN11" s="166"/>
      <c r="OQO11" s="166"/>
      <c r="OQP11" s="166"/>
      <c r="OQQ11" s="166"/>
      <c r="OQR11" s="166"/>
      <c r="OQS11" s="166"/>
      <c r="OQT11" s="166"/>
      <c r="OQU11" s="166"/>
      <c r="OQV11" s="166"/>
      <c r="OQW11" s="166"/>
      <c r="OQX11" s="166"/>
      <c r="OQY11" s="166"/>
      <c r="OQZ11" s="166"/>
      <c r="ORA11" s="166"/>
      <c r="ORB11" s="166"/>
      <c r="ORC11" s="166"/>
      <c r="ORD11" s="166"/>
      <c r="ORE11" s="166"/>
      <c r="ORF11" s="166"/>
      <c r="ORG11" s="166"/>
      <c r="ORH11" s="166"/>
      <c r="ORI11" s="166"/>
      <c r="ORJ11" s="166"/>
      <c r="ORK11" s="166"/>
      <c r="ORL11" s="166"/>
      <c r="ORM11" s="166"/>
      <c r="ORN11" s="166"/>
      <c r="ORO11" s="166"/>
      <c r="ORP11" s="166"/>
      <c r="ORQ11" s="166"/>
      <c r="ORR11" s="166"/>
      <c r="ORS11" s="166"/>
      <c r="ORT11" s="166"/>
      <c r="ORU11" s="166"/>
      <c r="ORV11" s="166"/>
      <c r="ORW11" s="166"/>
      <c r="ORX11" s="166"/>
      <c r="ORY11" s="166"/>
      <c r="ORZ11" s="166"/>
      <c r="OSA11" s="166"/>
      <c r="OSB11" s="166"/>
      <c r="OSC11" s="166"/>
      <c r="OSD11" s="166"/>
      <c r="OSE11" s="166"/>
      <c r="OSF11" s="166"/>
      <c r="OSG11" s="166"/>
      <c r="OSH11" s="166"/>
      <c r="OSI11" s="166"/>
      <c r="OSJ11" s="166"/>
      <c r="OSK11" s="166"/>
      <c r="OSL11" s="166"/>
      <c r="OSM11" s="166"/>
      <c r="OSN11" s="166"/>
      <c r="OSO11" s="166"/>
      <c r="OSP11" s="166"/>
      <c r="OSQ11" s="166"/>
      <c r="OSR11" s="166"/>
      <c r="OSS11" s="166"/>
      <c r="OST11" s="166"/>
      <c r="OSU11" s="166"/>
      <c r="OSV11" s="166"/>
      <c r="OSW11" s="166"/>
      <c r="OSX11" s="166"/>
      <c r="OSY11" s="166"/>
      <c r="OSZ11" s="166"/>
      <c r="OTA11" s="166"/>
      <c r="OTB11" s="166"/>
      <c r="OTC11" s="166"/>
      <c r="OTD11" s="166"/>
      <c r="OTE11" s="166"/>
      <c r="OTF11" s="166"/>
      <c r="OTG11" s="166"/>
      <c r="OTH11" s="166"/>
      <c r="OTI11" s="166"/>
      <c r="OTJ11" s="166"/>
      <c r="OTK11" s="166"/>
      <c r="OTL11" s="166"/>
      <c r="OTM11" s="166"/>
      <c r="OTN11" s="166"/>
      <c r="OTO11" s="166"/>
      <c r="OTP11" s="166"/>
      <c r="OTQ11" s="166"/>
      <c r="OTR11" s="166"/>
      <c r="OTS11" s="166"/>
      <c r="OTT11" s="166"/>
      <c r="OTU11" s="166"/>
      <c r="OTV11" s="166"/>
      <c r="OTW11" s="166"/>
      <c r="OTX11" s="166"/>
      <c r="OTY11" s="166"/>
      <c r="OTZ11" s="166"/>
      <c r="OUA11" s="166"/>
      <c r="OUB11" s="166"/>
      <c r="OUC11" s="166"/>
      <c r="OUD11" s="166"/>
      <c r="OUE11" s="166"/>
      <c r="OUF11" s="166"/>
      <c r="OUG11" s="166"/>
      <c r="OUH11" s="166"/>
      <c r="OUI11" s="166"/>
      <c r="OUJ11" s="166"/>
      <c r="OUK11" s="166"/>
      <c r="OUL11" s="166"/>
      <c r="OUM11" s="166"/>
      <c r="OUN11" s="166"/>
      <c r="OUO11" s="166"/>
      <c r="OUP11" s="166"/>
      <c r="OUQ11" s="166"/>
      <c r="OUR11" s="166"/>
      <c r="OUS11" s="166"/>
      <c r="OUT11" s="166"/>
      <c r="OUU11" s="166"/>
      <c r="OUV11" s="166"/>
      <c r="OUW11" s="166"/>
      <c r="OUX11" s="166"/>
      <c r="OUY11" s="166"/>
      <c r="OUZ11" s="166"/>
      <c r="OVA11" s="166"/>
      <c r="OVB11" s="166"/>
      <c r="OVC11" s="166"/>
      <c r="OVD11" s="166"/>
      <c r="OVE11" s="166"/>
      <c r="OVF11" s="166"/>
      <c r="OVG11" s="166"/>
      <c r="OVH11" s="166"/>
      <c r="OVI11" s="166"/>
      <c r="OVJ11" s="166"/>
      <c r="OVK11" s="166"/>
      <c r="OVL11" s="166"/>
      <c r="OVM11" s="166"/>
      <c r="OVN11" s="166"/>
      <c r="OVO11" s="166"/>
      <c r="OVP11" s="166"/>
      <c r="OVQ11" s="166"/>
      <c r="OVR11" s="166"/>
      <c r="OVS11" s="166"/>
      <c r="OVT11" s="166"/>
      <c r="OVU11" s="166"/>
      <c r="OVV11" s="166"/>
      <c r="OVW11" s="166"/>
      <c r="OVX11" s="166"/>
      <c r="OVY11" s="166"/>
      <c r="OVZ11" s="166"/>
      <c r="OWA11" s="166"/>
      <c r="OWB11" s="166"/>
      <c r="OWC11" s="166"/>
      <c r="OWD11" s="166"/>
      <c r="OWE11" s="166"/>
      <c r="OWF11" s="166"/>
      <c r="OWG11" s="166"/>
      <c r="OWH11" s="166"/>
      <c r="OWI11" s="166"/>
      <c r="OWJ11" s="166"/>
      <c r="OWK11" s="166"/>
      <c r="OWL11" s="166"/>
      <c r="OWM11" s="166"/>
      <c r="OWN11" s="166"/>
      <c r="OWO11" s="166"/>
      <c r="OWP11" s="166"/>
      <c r="OWQ11" s="166"/>
      <c r="OWR11" s="166"/>
      <c r="OWS11" s="166"/>
      <c r="OWT11" s="166"/>
      <c r="OWU11" s="166"/>
      <c r="OWV11" s="166"/>
      <c r="OWW11" s="166"/>
      <c r="OWX11" s="166"/>
      <c r="OWY11" s="166"/>
      <c r="OWZ11" s="166"/>
      <c r="OXA11" s="166"/>
      <c r="OXB11" s="166"/>
      <c r="OXC11" s="166"/>
      <c r="OXD11" s="166"/>
      <c r="OXE11" s="166"/>
      <c r="OXF11" s="166"/>
      <c r="OXG11" s="166"/>
      <c r="OXH11" s="166"/>
      <c r="OXI11" s="166"/>
      <c r="OXJ11" s="166"/>
      <c r="OXK11" s="166"/>
      <c r="OXL11" s="166"/>
      <c r="OXM11" s="166"/>
      <c r="OXN11" s="166"/>
      <c r="OXO11" s="166"/>
      <c r="OXP11" s="166"/>
      <c r="OXQ11" s="166"/>
      <c r="OXR11" s="166"/>
      <c r="OXS11" s="166"/>
      <c r="OXT11" s="166"/>
      <c r="OXU11" s="166"/>
      <c r="OXV11" s="166"/>
      <c r="OXW11" s="166"/>
      <c r="OXX11" s="166"/>
      <c r="OXY11" s="166"/>
      <c r="OXZ11" s="166"/>
      <c r="OYA11" s="166"/>
      <c r="OYB11" s="166"/>
      <c r="OYC11" s="166"/>
      <c r="OYD11" s="166"/>
      <c r="OYE11" s="166"/>
      <c r="OYF11" s="166"/>
      <c r="OYG11" s="166"/>
      <c r="OYH11" s="166"/>
      <c r="OYI11" s="166"/>
      <c r="OYJ11" s="166"/>
      <c r="OYK11" s="166"/>
      <c r="OYL11" s="166"/>
      <c r="OYM11" s="166"/>
      <c r="OYN11" s="166"/>
      <c r="OYO11" s="166"/>
      <c r="OYP11" s="166"/>
      <c r="OYQ11" s="166"/>
      <c r="OYR11" s="166"/>
      <c r="OYS11" s="166"/>
      <c r="OYT11" s="166"/>
      <c r="OYU11" s="166"/>
      <c r="OYV11" s="166"/>
      <c r="OYW11" s="166"/>
      <c r="OYX11" s="166"/>
      <c r="OYY11" s="166"/>
      <c r="OYZ11" s="166"/>
      <c r="OZA11" s="166"/>
      <c r="OZB11" s="166"/>
      <c r="OZC11" s="166"/>
      <c r="OZD11" s="166"/>
      <c r="OZE11" s="166"/>
      <c r="OZF11" s="166"/>
      <c r="OZG11" s="166"/>
      <c r="OZH11" s="166"/>
      <c r="OZI11" s="166"/>
      <c r="OZJ11" s="166"/>
      <c r="OZK11" s="166"/>
      <c r="OZL11" s="166"/>
      <c r="OZM11" s="166"/>
      <c r="OZN11" s="166"/>
      <c r="OZO11" s="166"/>
      <c r="OZP11" s="166"/>
      <c r="OZQ11" s="166"/>
      <c r="OZR11" s="166"/>
      <c r="OZS11" s="166"/>
      <c r="OZT11" s="166"/>
      <c r="OZU11" s="166"/>
      <c r="OZV11" s="166"/>
      <c r="OZW11" s="166"/>
      <c r="OZX11" s="166"/>
      <c r="OZY11" s="166"/>
      <c r="OZZ11" s="166"/>
      <c r="PAA11" s="166"/>
      <c r="PAB11" s="166"/>
      <c r="PAC11" s="166"/>
      <c r="PAD11" s="166"/>
      <c r="PAE11" s="166"/>
      <c r="PAF11" s="166"/>
      <c r="PAG11" s="166"/>
      <c r="PAH11" s="166"/>
      <c r="PAI11" s="166"/>
      <c r="PAJ11" s="166"/>
      <c r="PAK11" s="166"/>
      <c r="PAL11" s="166"/>
      <c r="PAM11" s="166"/>
      <c r="PAN11" s="166"/>
      <c r="PAO11" s="166"/>
      <c r="PAP11" s="166"/>
      <c r="PAQ11" s="166"/>
      <c r="PAR11" s="166"/>
      <c r="PAS11" s="166"/>
      <c r="PAT11" s="166"/>
      <c r="PAU11" s="166"/>
      <c r="PAV11" s="166"/>
      <c r="PAW11" s="166"/>
      <c r="PAX11" s="166"/>
      <c r="PAY11" s="166"/>
      <c r="PAZ11" s="166"/>
      <c r="PBA11" s="166"/>
      <c r="PBB11" s="166"/>
      <c r="PBC11" s="166"/>
      <c r="PBD11" s="166"/>
      <c r="PBE11" s="166"/>
      <c r="PBF11" s="166"/>
      <c r="PBG11" s="166"/>
      <c r="PBH11" s="166"/>
      <c r="PBI11" s="166"/>
      <c r="PBJ11" s="166"/>
      <c r="PBK11" s="166"/>
      <c r="PBL11" s="166"/>
      <c r="PBM11" s="166"/>
      <c r="PBN11" s="166"/>
      <c r="PBO11" s="166"/>
      <c r="PBP11" s="166"/>
      <c r="PBQ11" s="166"/>
      <c r="PBR11" s="166"/>
      <c r="PBS11" s="166"/>
      <c r="PBT11" s="166"/>
      <c r="PBU11" s="166"/>
      <c r="PBV11" s="166"/>
      <c r="PBW11" s="166"/>
      <c r="PBX11" s="166"/>
      <c r="PBY11" s="166"/>
      <c r="PBZ11" s="166"/>
      <c r="PCA11" s="166"/>
      <c r="PCB11" s="166"/>
      <c r="PCC11" s="166"/>
      <c r="PCD11" s="166"/>
      <c r="PCE11" s="166"/>
      <c r="PCF11" s="166"/>
      <c r="PCG11" s="166"/>
      <c r="PCH11" s="166"/>
      <c r="PCI11" s="166"/>
      <c r="PCJ11" s="166"/>
      <c r="PCK11" s="166"/>
      <c r="PCL11" s="166"/>
      <c r="PCM11" s="166"/>
      <c r="PCN11" s="166"/>
      <c r="PCO11" s="166"/>
      <c r="PCP11" s="166"/>
      <c r="PCQ11" s="166"/>
      <c r="PCR11" s="166"/>
      <c r="PCS11" s="166"/>
      <c r="PCT11" s="166"/>
      <c r="PCU11" s="166"/>
      <c r="PCV11" s="166"/>
      <c r="PCW11" s="166"/>
      <c r="PCX11" s="166"/>
      <c r="PCY11" s="166"/>
      <c r="PCZ11" s="166"/>
      <c r="PDA11" s="166"/>
      <c r="PDB11" s="166"/>
      <c r="PDC11" s="166"/>
      <c r="PDD11" s="166"/>
      <c r="PDE11" s="166"/>
      <c r="PDF11" s="166"/>
      <c r="PDG11" s="166"/>
      <c r="PDH11" s="166"/>
      <c r="PDI11" s="166"/>
      <c r="PDJ11" s="166"/>
      <c r="PDK11" s="166"/>
      <c r="PDL11" s="166"/>
      <c r="PDM11" s="166"/>
      <c r="PDN11" s="166"/>
      <c r="PDO11" s="166"/>
      <c r="PDP11" s="166"/>
      <c r="PDQ11" s="166"/>
      <c r="PDR11" s="166"/>
      <c r="PDS11" s="166"/>
      <c r="PDT11" s="166"/>
      <c r="PDU11" s="166"/>
      <c r="PDV11" s="166"/>
      <c r="PDW11" s="166"/>
      <c r="PDX11" s="166"/>
      <c r="PDY11" s="166"/>
      <c r="PDZ11" s="166"/>
      <c r="PEA11" s="166"/>
      <c r="PEB11" s="166"/>
      <c r="PEC11" s="166"/>
      <c r="PED11" s="166"/>
      <c r="PEE11" s="166"/>
      <c r="PEF11" s="166"/>
      <c r="PEG11" s="166"/>
      <c r="PEH11" s="166"/>
      <c r="PEI11" s="166"/>
      <c r="PEJ11" s="166"/>
      <c r="PEK11" s="166"/>
      <c r="PEL11" s="166"/>
      <c r="PEM11" s="166"/>
      <c r="PEN11" s="166"/>
      <c r="PEO11" s="166"/>
      <c r="PEP11" s="166"/>
      <c r="PEQ11" s="166"/>
      <c r="PER11" s="166"/>
      <c r="PES11" s="166"/>
      <c r="PET11" s="166"/>
      <c r="PEU11" s="166"/>
      <c r="PEV11" s="166"/>
      <c r="PEW11" s="166"/>
      <c r="PEX11" s="166"/>
      <c r="PEY11" s="166"/>
      <c r="PEZ11" s="166"/>
      <c r="PFA11" s="166"/>
      <c r="PFB11" s="166"/>
      <c r="PFC11" s="166"/>
      <c r="PFD11" s="166"/>
      <c r="PFE11" s="166"/>
      <c r="PFF11" s="166"/>
      <c r="PFG11" s="166"/>
      <c r="PFH11" s="166"/>
      <c r="PFI11" s="166"/>
      <c r="PFJ11" s="166"/>
      <c r="PFK11" s="166"/>
      <c r="PFL11" s="166"/>
      <c r="PFM11" s="166"/>
      <c r="PFN11" s="166"/>
      <c r="PFO11" s="166"/>
      <c r="PFP11" s="166"/>
      <c r="PFQ11" s="166"/>
      <c r="PFR11" s="166"/>
      <c r="PFS11" s="166"/>
      <c r="PFT11" s="166"/>
      <c r="PFU11" s="166"/>
      <c r="PFV11" s="166"/>
      <c r="PFW11" s="166"/>
      <c r="PFX11" s="166"/>
      <c r="PFY11" s="166"/>
      <c r="PFZ11" s="166"/>
      <c r="PGA11" s="166"/>
      <c r="PGB11" s="166"/>
      <c r="PGC11" s="166"/>
      <c r="PGD11" s="166"/>
      <c r="PGE11" s="166"/>
      <c r="PGF11" s="166"/>
      <c r="PGG11" s="166"/>
      <c r="PGH11" s="166"/>
      <c r="PGI11" s="166"/>
      <c r="PGJ11" s="166"/>
      <c r="PGK11" s="166"/>
      <c r="PGL11" s="166"/>
      <c r="PGM11" s="166"/>
      <c r="PGN11" s="166"/>
      <c r="PGO11" s="166"/>
      <c r="PGP11" s="166"/>
      <c r="PGQ11" s="166"/>
      <c r="PGR11" s="166"/>
      <c r="PGS11" s="166"/>
      <c r="PGT11" s="166"/>
      <c r="PGU11" s="166"/>
      <c r="PGV11" s="166"/>
      <c r="PGW11" s="166"/>
      <c r="PGX11" s="166"/>
      <c r="PGY11" s="166"/>
      <c r="PGZ11" s="166"/>
      <c r="PHA11" s="166"/>
      <c r="PHB11" s="166"/>
      <c r="PHC11" s="166"/>
      <c r="PHD11" s="166"/>
      <c r="PHE11" s="166"/>
      <c r="PHF11" s="166"/>
      <c r="PHG11" s="166"/>
      <c r="PHH11" s="166"/>
      <c r="PHI11" s="166"/>
      <c r="PHJ11" s="166"/>
      <c r="PHK11" s="166"/>
      <c r="PHL11" s="166"/>
      <c r="PHM11" s="166"/>
      <c r="PHN11" s="166"/>
      <c r="PHO11" s="166"/>
      <c r="PHP11" s="166"/>
      <c r="PHQ11" s="166"/>
      <c r="PHR11" s="166"/>
      <c r="PHS11" s="166"/>
      <c r="PHT11" s="166"/>
      <c r="PHU11" s="166"/>
      <c r="PHV11" s="166"/>
      <c r="PHW11" s="166"/>
      <c r="PHX11" s="166"/>
      <c r="PHY11" s="166"/>
      <c r="PHZ11" s="166"/>
      <c r="PIA11" s="166"/>
      <c r="PIB11" s="166"/>
      <c r="PIC11" s="166"/>
      <c r="PID11" s="166"/>
      <c r="PIE11" s="166"/>
      <c r="PIF11" s="166"/>
      <c r="PIG11" s="166"/>
      <c r="PIH11" s="166"/>
      <c r="PII11" s="166"/>
      <c r="PIJ11" s="166"/>
      <c r="PIK11" s="166"/>
      <c r="PIL11" s="166"/>
      <c r="PIM11" s="166"/>
      <c r="PIN11" s="166"/>
      <c r="PIO11" s="166"/>
      <c r="PIP11" s="166"/>
      <c r="PIQ11" s="166"/>
      <c r="PIR11" s="166"/>
      <c r="PIS11" s="166"/>
      <c r="PIT11" s="166"/>
      <c r="PIU11" s="166"/>
      <c r="PIV11" s="166"/>
      <c r="PIW11" s="166"/>
      <c r="PIX11" s="166"/>
      <c r="PIY11" s="166"/>
      <c r="PIZ11" s="166"/>
      <c r="PJA11" s="166"/>
      <c r="PJB11" s="166"/>
      <c r="PJC11" s="166"/>
      <c r="PJD11" s="166"/>
      <c r="PJE11" s="166"/>
      <c r="PJF11" s="166"/>
      <c r="PJG11" s="166"/>
      <c r="PJH11" s="166"/>
      <c r="PJI11" s="166"/>
      <c r="PJJ11" s="166"/>
      <c r="PJK11" s="166"/>
      <c r="PJL11" s="166"/>
      <c r="PJM11" s="166"/>
      <c r="PJN11" s="166"/>
      <c r="PJO11" s="166"/>
      <c r="PJP11" s="166"/>
      <c r="PJQ11" s="166"/>
      <c r="PJR11" s="166"/>
      <c r="PJS11" s="166"/>
      <c r="PJT11" s="166"/>
      <c r="PJU11" s="166"/>
      <c r="PJV11" s="166"/>
      <c r="PJW11" s="166"/>
      <c r="PJX11" s="166"/>
      <c r="PJY11" s="166"/>
      <c r="PJZ11" s="166"/>
      <c r="PKA11" s="166"/>
      <c r="PKB11" s="166"/>
      <c r="PKC11" s="166"/>
      <c r="PKD11" s="166"/>
      <c r="PKE11" s="166"/>
      <c r="PKF11" s="166"/>
      <c r="PKG11" s="166"/>
      <c r="PKH11" s="166"/>
      <c r="PKI11" s="166"/>
      <c r="PKJ11" s="166"/>
      <c r="PKK11" s="166"/>
      <c r="PKL11" s="166"/>
      <c r="PKM11" s="166"/>
      <c r="PKN11" s="166"/>
      <c r="PKO11" s="166"/>
      <c r="PKP11" s="166"/>
      <c r="PKQ11" s="166"/>
      <c r="PKR11" s="166"/>
      <c r="PKS11" s="166"/>
      <c r="PKT11" s="166"/>
      <c r="PKU11" s="166"/>
      <c r="PKV11" s="166"/>
      <c r="PKW11" s="166"/>
      <c r="PKX11" s="166"/>
      <c r="PKY11" s="166"/>
      <c r="PKZ11" s="166"/>
      <c r="PLA11" s="166"/>
      <c r="PLB11" s="166"/>
      <c r="PLC11" s="166"/>
      <c r="PLD11" s="166"/>
      <c r="PLE11" s="166"/>
      <c r="PLF11" s="166"/>
      <c r="PLG11" s="166"/>
      <c r="PLH11" s="166"/>
      <c r="PLI11" s="166"/>
      <c r="PLJ11" s="166"/>
      <c r="PLK11" s="166"/>
      <c r="PLL11" s="166"/>
      <c r="PLM11" s="166"/>
      <c r="PLN11" s="166"/>
      <c r="PLO11" s="166"/>
      <c r="PLP11" s="166"/>
      <c r="PLQ11" s="166"/>
      <c r="PLR11" s="166"/>
      <c r="PLS11" s="166"/>
      <c r="PLT11" s="166"/>
      <c r="PLU11" s="166"/>
      <c r="PLV11" s="166"/>
      <c r="PLW11" s="166"/>
      <c r="PLX11" s="166"/>
      <c r="PLY11" s="166"/>
      <c r="PLZ11" s="166"/>
      <c r="PMA11" s="166"/>
      <c r="PMB11" s="166"/>
      <c r="PMC11" s="166"/>
      <c r="PMD11" s="166"/>
      <c r="PME11" s="166"/>
      <c r="PMF11" s="166"/>
      <c r="PMG11" s="166"/>
      <c r="PMH11" s="166"/>
      <c r="PMI11" s="166"/>
      <c r="PMJ11" s="166"/>
      <c r="PMK11" s="166"/>
      <c r="PML11" s="166"/>
      <c r="PMM11" s="166"/>
      <c r="PMN11" s="166"/>
      <c r="PMO11" s="166"/>
      <c r="PMP11" s="166"/>
      <c r="PMQ11" s="166"/>
      <c r="PMR11" s="166"/>
      <c r="PMS11" s="166"/>
      <c r="PMT11" s="166"/>
      <c r="PMU11" s="166"/>
      <c r="PMV11" s="166"/>
      <c r="PMW11" s="166"/>
      <c r="PMX11" s="166"/>
      <c r="PMY11" s="166"/>
      <c r="PMZ11" s="166"/>
      <c r="PNA11" s="166"/>
      <c r="PNB11" s="166"/>
      <c r="PNC11" s="166"/>
      <c r="PND11" s="166"/>
      <c r="PNE11" s="166"/>
      <c r="PNF11" s="166"/>
      <c r="PNG11" s="166"/>
      <c r="PNH11" s="166"/>
      <c r="PNI11" s="166"/>
      <c r="PNJ11" s="166"/>
      <c r="PNK11" s="166"/>
      <c r="PNL11" s="166"/>
      <c r="PNM11" s="166"/>
      <c r="PNN11" s="166"/>
      <c r="PNO11" s="166"/>
      <c r="PNP11" s="166"/>
      <c r="PNQ11" s="166"/>
      <c r="PNR11" s="166"/>
      <c r="PNS11" s="166"/>
      <c r="PNT11" s="166"/>
      <c r="PNU11" s="166"/>
      <c r="PNV11" s="166"/>
      <c r="PNW11" s="166"/>
      <c r="PNX11" s="166"/>
      <c r="PNY11" s="166"/>
      <c r="PNZ11" s="166"/>
      <c r="POA11" s="166"/>
      <c r="POB11" s="166"/>
      <c r="POC11" s="166"/>
      <c r="POD11" s="166"/>
      <c r="POE11" s="166"/>
      <c r="POF11" s="166"/>
      <c r="POG11" s="166"/>
      <c r="POH11" s="166"/>
      <c r="POI11" s="166"/>
      <c r="POJ11" s="166"/>
      <c r="POK11" s="166"/>
      <c r="POL11" s="166"/>
      <c r="POM11" s="166"/>
      <c r="PON11" s="166"/>
      <c r="POO11" s="166"/>
      <c r="POP11" s="166"/>
      <c r="POQ11" s="166"/>
      <c r="POR11" s="166"/>
      <c r="POS11" s="166"/>
      <c r="POT11" s="166"/>
      <c r="POU11" s="166"/>
      <c r="POV11" s="166"/>
      <c r="POW11" s="166"/>
      <c r="POX11" s="166"/>
      <c r="POY11" s="166"/>
      <c r="POZ11" s="166"/>
      <c r="PPA11" s="166"/>
      <c r="PPB11" s="166"/>
      <c r="PPC11" s="166"/>
      <c r="PPD11" s="166"/>
      <c r="PPE11" s="166"/>
      <c r="PPF11" s="166"/>
      <c r="PPG11" s="166"/>
      <c r="PPH11" s="166"/>
      <c r="PPI11" s="166"/>
      <c r="PPJ11" s="166"/>
      <c r="PPK11" s="166"/>
      <c r="PPL11" s="166"/>
      <c r="PPM11" s="166"/>
      <c r="PPN11" s="166"/>
      <c r="PPO11" s="166"/>
      <c r="PPP11" s="166"/>
      <c r="PPQ11" s="166"/>
      <c r="PPR11" s="166"/>
      <c r="PPS11" s="166"/>
      <c r="PPT11" s="166"/>
      <c r="PPU11" s="166"/>
      <c r="PPV11" s="166"/>
      <c r="PPW11" s="166"/>
      <c r="PPX11" s="166"/>
      <c r="PPY11" s="166"/>
      <c r="PPZ11" s="166"/>
      <c r="PQA11" s="166"/>
      <c r="PQB11" s="166"/>
      <c r="PQC11" s="166"/>
      <c r="PQD11" s="166"/>
      <c r="PQE11" s="166"/>
      <c r="PQF11" s="166"/>
      <c r="PQG11" s="166"/>
      <c r="PQH11" s="166"/>
      <c r="PQI11" s="166"/>
      <c r="PQJ11" s="166"/>
      <c r="PQK11" s="166"/>
      <c r="PQL11" s="166"/>
      <c r="PQM11" s="166"/>
      <c r="PQN11" s="166"/>
      <c r="PQO11" s="166"/>
      <c r="PQP11" s="166"/>
      <c r="PQQ11" s="166"/>
      <c r="PQR11" s="166"/>
      <c r="PQS11" s="166"/>
      <c r="PQT11" s="166"/>
      <c r="PQU11" s="166"/>
      <c r="PQV11" s="166"/>
      <c r="PQW11" s="166"/>
      <c r="PQX11" s="166"/>
      <c r="PQY11" s="166"/>
      <c r="PQZ11" s="166"/>
      <c r="PRA11" s="166"/>
      <c r="PRB11" s="166"/>
      <c r="PRC11" s="166"/>
      <c r="PRD11" s="166"/>
      <c r="PRE11" s="166"/>
      <c r="PRF11" s="166"/>
      <c r="PRG11" s="166"/>
      <c r="PRH11" s="166"/>
      <c r="PRI11" s="166"/>
      <c r="PRJ11" s="166"/>
      <c r="PRK11" s="166"/>
      <c r="PRL11" s="166"/>
      <c r="PRM11" s="166"/>
      <c r="PRN11" s="166"/>
      <c r="PRO11" s="166"/>
      <c r="PRP11" s="166"/>
      <c r="PRQ11" s="166"/>
      <c r="PRR11" s="166"/>
      <c r="PRS11" s="166"/>
      <c r="PRT11" s="166"/>
      <c r="PRU11" s="166"/>
      <c r="PRV11" s="166"/>
      <c r="PRW11" s="166"/>
      <c r="PRX11" s="166"/>
      <c r="PRY11" s="166"/>
      <c r="PRZ11" s="166"/>
      <c r="PSA11" s="166"/>
      <c r="PSB11" s="166"/>
      <c r="PSC11" s="166"/>
      <c r="PSD11" s="166"/>
      <c r="PSE11" s="166"/>
      <c r="PSF11" s="166"/>
      <c r="PSG11" s="166"/>
      <c r="PSH11" s="166"/>
      <c r="PSI11" s="166"/>
      <c r="PSJ11" s="166"/>
      <c r="PSK11" s="166"/>
      <c r="PSL11" s="166"/>
      <c r="PSM11" s="166"/>
      <c r="PSN11" s="166"/>
      <c r="PSO11" s="166"/>
      <c r="PSP11" s="166"/>
      <c r="PSQ11" s="166"/>
      <c r="PSR11" s="166"/>
      <c r="PSS11" s="166"/>
      <c r="PST11" s="166"/>
      <c r="PSU11" s="166"/>
      <c r="PSV11" s="166"/>
      <c r="PSW11" s="166"/>
      <c r="PSX11" s="166"/>
      <c r="PSY11" s="166"/>
      <c r="PSZ11" s="166"/>
      <c r="PTA11" s="166"/>
      <c r="PTB11" s="166"/>
      <c r="PTC11" s="166"/>
      <c r="PTD11" s="166"/>
      <c r="PTE11" s="166"/>
      <c r="PTF11" s="166"/>
      <c r="PTG11" s="166"/>
      <c r="PTH11" s="166"/>
      <c r="PTI11" s="166"/>
      <c r="PTJ11" s="166"/>
      <c r="PTK11" s="166"/>
      <c r="PTL11" s="166"/>
      <c r="PTM11" s="166"/>
      <c r="PTN11" s="166"/>
      <c r="PTO11" s="166"/>
      <c r="PTP11" s="166"/>
      <c r="PTQ11" s="166"/>
      <c r="PTR11" s="166"/>
      <c r="PTS11" s="166"/>
      <c r="PTT11" s="166"/>
      <c r="PTU11" s="166"/>
      <c r="PTV11" s="166"/>
      <c r="PTW11" s="166"/>
      <c r="PTX11" s="166"/>
      <c r="PTY11" s="166"/>
      <c r="PTZ11" s="166"/>
      <c r="PUA11" s="166"/>
      <c r="PUB11" s="166"/>
      <c r="PUC11" s="166"/>
      <c r="PUD11" s="166"/>
      <c r="PUE11" s="166"/>
      <c r="PUF11" s="166"/>
      <c r="PUG11" s="166"/>
      <c r="PUH11" s="166"/>
      <c r="PUI11" s="166"/>
      <c r="PUJ11" s="166"/>
      <c r="PUK11" s="166"/>
      <c r="PUL11" s="166"/>
      <c r="PUM11" s="166"/>
      <c r="PUN11" s="166"/>
      <c r="PUO11" s="166"/>
      <c r="PUP11" s="166"/>
      <c r="PUQ11" s="166"/>
      <c r="PUR11" s="166"/>
      <c r="PUS11" s="166"/>
      <c r="PUT11" s="166"/>
      <c r="PUU11" s="166"/>
      <c r="PUV11" s="166"/>
      <c r="PUW11" s="166"/>
      <c r="PUX11" s="166"/>
      <c r="PUY11" s="166"/>
      <c r="PUZ11" s="166"/>
      <c r="PVA11" s="166"/>
      <c r="PVB11" s="166"/>
      <c r="PVC11" s="166"/>
      <c r="PVD11" s="166"/>
      <c r="PVE11" s="166"/>
      <c r="PVF11" s="166"/>
      <c r="PVG11" s="166"/>
      <c r="PVH11" s="166"/>
      <c r="PVI11" s="166"/>
      <c r="PVJ11" s="166"/>
      <c r="PVK11" s="166"/>
      <c r="PVL11" s="166"/>
      <c r="PVM11" s="166"/>
      <c r="PVN11" s="166"/>
      <c r="PVO11" s="166"/>
      <c r="PVP11" s="166"/>
      <c r="PVQ11" s="166"/>
      <c r="PVR11" s="166"/>
      <c r="PVS11" s="166"/>
      <c r="PVT11" s="166"/>
      <c r="PVU11" s="166"/>
      <c r="PVV11" s="166"/>
      <c r="PVW11" s="166"/>
      <c r="PVX11" s="166"/>
      <c r="PVY11" s="166"/>
      <c r="PVZ11" s="166"/>
      <c r="PWA11" s="166"/>
      <c r="PWB11" s="166"/>
      <c r="PWC11" s="166"/>
      <c r="PWD11" s="166"/>
      <c r="PWE11" s="166"/>
      <c r="PWF11" s="166"/>
      <c r="PWG11" s="166"/>
      <c r="PWH11" s="166"/>
      <c r="PWI11" s="166"/>
      <c r="PWJ11" s="166"/>
      <c r="PWK11" s="166"/>
      <c r="PWL11" s="166"/>
      <c r="PWM11" s="166"/>
      <c r="PWN11" s="166"/>
      <c r="PWO11" s="166"/>
      <c r="PWP11" s="166"/>
      <c r="PWQ11" s="166"/>
      <c r="PWR11" s="166"/>
      <c r="PWS11" s="166"/>
      <c r="PWT11" s="166"/>
      <c r="PWU11" s="166"/>
      <c r="PWV11" s="166"/>
      <c r="PWW11" s="166"/>
      <c r="PWX11" s="166"/>
      <c r="PWY11" s="166"/>
      <c r="PWZ11" s="166"/>
      <c r="PXA11" s="166"/>
      <c r="PXB11" s="166"/>
      <c r="PXC11" s="166"/>
      <c r="PXD11" s="166"/>
      <c r="PXE11" s="166"/>
      <c r="PXF11" s="166"/>
      <c r="PXG11" s="166"/>
      <c r="PXH11" s="166"/>
      <c r="PXI11" s="166"/>
      <c r="PXJ11" s="166"/>
      <c r="PXK11" s="166"/>
      <c r="PXL11" s="166"/>
      <c r="PXM11" s="166"/>
      <c r="PXN11" s="166"/>
      <c r="PXO11" s="166"/>
      <c r="PXP11" s="166"/>
      <c r="PXQ11" s="166"/>
      <c r="PXR11" s="166"/>
      <c r="PXS11" s="166"/>
      <c r="PXT11" s="166"/>
      <c r="PXU11" s="166"/>
      <c r="PXV11" s="166"/>
      <c r="PXW11" s="166"/>
      <c r="PXX11" s="166"/>
      <c r="PXY11" s="166"/>
      <c r="PXZ11" s="166"/>
      <c r="PYA11" s="166"/>
      <c r="PYB11" s="166"/>
      <c r="PYC11" s="166"/>
      <c r="PYD11" s="166"/>
      <c r="PYE11" s="166"/>
      <c r="PYF11" s="166"/>
      <c r="PYG11" s="166"/>
      <c r="PYH11" s="166"/>
      <c r="PYI11" s="166"/>
      <c r="PYJ11" s="166"/>
      <c r="PYK11" s="166"/>
      <c r="PYL11" s="166"/>
      <c r="PYM11" s="166"/>
      <c r="PYN11" s="166"/>
      <c r="PYO11" s="166"/>
      <c r="PYP11" s="166"/>
      <c r="PYQ11" s="166"/>
      <c r="PYR11" s="166"/>
      <c r="PYS11" s="166"/>
      <c r="PYT11" s="166"/>
      <c r="PYU11" s="166"/>
      <c r="PYV11" s="166"/>
      <c r="PYW11" s="166"/>
      <c r="PYX11" s="166"/>
      <c r="PYY11" s="166"/>
      <c r="PYZ11" s="166"/>
      <c r="PZA11" s="166"/>
      <c r="PZB11" s="166"/>
      <c r="PZC11" s="166"/>
      <c r="PZD11" s="166"/>
      <c r="PZE11" s="166"/>
      <c r="PZF11" s="166"/>
      <c r="PZG11" s="166"/>
      <c r="PZH11" s="166"/>
      <c r="PZI11" s="166"/>
      <c r="PZJ11" s="166"/>
      <c r="PZK11" s="166"/>
      <c r="PZL11" s="166"/>
      <c r="PZM11" s="166"/>
      <c r="PZN11" s="166"/>
      <c r="PZO11" s="166"/>
      <c r="PZP11" s="166"/>
      <c r="PZQ11" s="166"/>
      <c r="PZR11" s="166"/>
      <c r="PZS11" s="166"/>
      <c r="PZT11" s="166"/>
      <c r="PZU11" s="166"/>
      <c r="PZV11" s="166"/>
      <c r="PZW11" s="166"/>
      <c r="PZX11" s="166"/>
      <c r="PZY11" s="166"/>
      <c r="PZZ11" s="166"/>
      <c r="QAA11" s="166"/>
      <c r="QAB11" s="166"/>
      <c r="QAC11" s="166"/>
      <c r="QAD11" s="166"/>
      <c r="QAE11" s="166"/>
      <c r="QAF11" s="166"/>
      <c r="QAG11" s="166"/>
      <c r="QAH11" s="166"/>
      <c r="QAI11" s="166"/>
      <c r="QAJ11" s="166"/>
      <c r="QAK11" s="166"/>
      <c r="QAL11" s="166"/>
      <c r="QAM11" s="166"/>
      <c r="QAN11" s="166"/>
      <c r="QAO11" s="166"/>
      <c r="QAP11" s="166"/>
      <c r="QAQ11" s="166"/>
      <c r="QAR11" s="166"/>
      <c r="QAS11" s="166"/>
      <c r="QAT11" s="166"/>
      <c r="QAU11" s="166"/>
      <c r="QAV11" s="166"/>
      <c r="QAW11" s="166"/>
      <c r="QAX11" s="166"/>
      <c r="QAY11" s="166"/>
      <c r="QAZ11" s="166"/>
      <c r="QBA11" s="166"/>
      <c r="QBB11" s="166"/>
      <c r="QBC11" s="166"/>
      <c r="QBD11" s="166"/>
      <c r="QBE11" s="166"/>
      <c r="QBF11" s="166"/>
      <c r="QBG11" s="166"/>
      <c r="QBH11" s="166"/>
      <c r="QBI11" s="166"/>
      <c r="QBJ11" s="166"/>
      <c r="QBK11" s="166"/>
      <c r="QBL11" s="166"/>
      <c r="QBM11" s="166"/>
      <c r="QBN11" s="166"/>
      <c r="QBO11" s="166"/>
      <c r="QBP11" s="166"/>
      <c r="QBQ11" s="166"/>
      <c r="QBR11" s="166"/>
      <c r="QBS11" s="166"/>
      <c r="QBT11" s="166"/>
      <c r="QBU11" s="166"/>
      <c r="QBV11" s="166"/>
      <c r="QBW11" s="166"/>
      <c r="QBX11" s="166"/>
      <c r="QBY11" s="166"/>
      <c r="QBZ11" s="166"/>
      <c r="QCA11" s="166"/>
      <c r="QCB11" s="166"/>
      <c r="QCC11" s="166"/>
      <c r="QCD11" s="166"/>
      <c r="QCE11" s="166"/>
      <c r="QCF11" s="166"/>
      <c r="QCG11" s="166"/>
      <c r="QCH11" s="166"/>
      <c r="QCI11" s="166"/>
      <c r="QCJ11" s="166"/>
      <c r="QCK11" s="166"/>
      <c r="QCL11" s="166"/>
      <c r="QCM11" s="166"/>
      <c r="QCN11" s="166"/>
      <c r="QCO11" s="166"/>
      <c r="QCP11" s="166"/>
      <c r="QCQ11" s="166"/>
      <c r="QCR11" s="166"/>
      <c r="QCS11" s="166"/>
      <c r="QCT11" s="166"/>
      <c r="QCU11" s="166"/>
      <c r="QCV11" s="166"/>
      <c r="QCW11" s="166"/>
      <c r="QCX11" s="166"/>
      <c r="QCY11" s="166"/>
      <c r="QCZ11" s="166"/>
      <c r="QDA11" s="166"/>
      <c r="QDB11" s="166"/>
      <c r="QDC11" s="166"/>
      <c r="QDD11" s="166"/>
      <c r="QDE11" s="166"/>
      <c r="QDF11" s="166"/>
      <c r="QDG11" s="166"/>
      <c r="QDH11" s="166"/>
      <c r="QDI11" s="166"/>
      <c r="QDJ11" s="166"/>
      <c r="QDK11" s="166"/>
      <c r="QDL11" s="166"/>
      <c r="QDM11" s="166"/>
      <c r="QDN11" s="166"/>
      <c r="QDO11" s="166"/>
      <c r="QDP11" s="166"/>
      <c r="QDQ11" s="166"/>
      <c r="QDR11" s="166"/>
      <c r="QDS11" s="166"/>
      <c r="QDT11" s="166"/>
      <c r="QDU11" s="166"/>
      <c r="QDV11" s="166"/>
      <c r="QDW11" s="166"/>
      <c r="QDX11" s="166"/>
      <c r="QDY11" s="166"/>
      <c r="QDZ11" s="166"/>
      <c r="QEA11" s="166"/>
      <c r="QEB11" s="166"/>
      <c r="QEC11" s="166"/>
      <c r="QED11" s="166"/>
      <c r="QEE11" s="166"/>
      <c r="QEF11" s="166"/>
      <c r="QEG11" s="166"/>
      <c r="QEH11" s="166"/>
      <c r="QEI11" s="166"/>
      <c r="QEJ11" s="166"/>
      <c r="QEK11" s="166"/>
      <c r="QEL11" s="166"/>
      <c r="QEM11" s="166"/>
      <c r="QEN11" s="166"/>
      <c r="QEO11" s="166"/>
      <c r="QEP11" s="166"/>
      <c r="QEQ11" s="166"/>
      <c r="QER11" s="166"/>
      <c r="QES11" s="166"/>
      <c r="QET11" s="166"/>
      <c r="QEU11" s="166"/>
      <c r="QEV11" s="166"/>
      <c r="QEW11" s="166"/>
      <c r="QEX11" s="166"/>
      <c r="QEY11" s="166"/>
      <c r="QEZ11" s="166"/>
      <c r="QFA11" s="166"/>
      <c r="QFB11" s="166"/>
      <c r="QFC11" s="166"/>
      <c r="QFD11" s="166"/>
      <c r="QFE11" s="166"/>
      <c r="QFF11" s="166"/>
      <c r="QFG11" s="166"/>
      <c r="QFH11" s="166"/>
      <c r="QFI11" s="166"/>
      <c r="QFJ11" s="166"/>
      <c r="QFK11" s="166"/>
      <c r="QFL11" s="166"/>
      <c r="QFM11" s="166"/>
      <c r="QFN11" s="166"/>
      <c r="QFO11" s="166"/>
      <c r="QFP11" s="166"/>
      <c r="QFQ11" s="166"/>
      <c r="QFR11" s="166"/>
      <c r="QFS11" s="166"/>
      <c r="QFT11" s="166"/>
      <c r="QFU11" s="166"/>
      <c r="QFV11" s="166"/>
      <c r="QFW11" s="166"/>
      <c r="QFX11" s="166"/>
      <c r="QFY11" s="166"/>
      <c r="QFZ11" s="166"/>
      <c r="QGA11" s="166"/>
      <c r="QGB11" s="166"/>
      <c r="QGC11" s="166"/>
      <c r="QGD11" s="166"/>
      <c r="QGE11" s="166"/>
      <c r="QGF11" s="166"/>
      <c r="QGG11" s="166"/>
      <c r="QGH11" s="166"/>
      <c r="QGI11" s="166"/>
      <c r="QGJ11" s="166"/>
      <c r="QGK11" s="166"/>
      <c r="QGL11" s="166"/>
      <c r="QGM11" s="166"/>
      <c r="QGN11" s="166"/>
      <c r="QGO11" s="166"/>
      <c r="QGP11" s="166"/>
      <c r="QGQ11" s="166"/>
      <c r="QGR11" s="166"/>
      <c r="QGS11" s="166"/>
      <c r="QGT11" s="166"/>
      <c r="QGU11" s="166"/>
      <c r="QGV11" s="166"/>
      <c r="QGW11" s="166"/>
      <c r="QGX11" s="166"/>
      <c r="QGY11" s="166"/>
      <c r="QGZ11" s="166"/>
      <c r="QHA11" s="166"/>
      <c r="QHB11" s="166"/>
      <c r="QHC11" s="166"/>
      <c r="QHD11" s="166"/>
      <c r="QHE11" s="166"/>
      <c r="QHF11" s="166"/>
      <c r="QHG11" s="166"/>
      <c r="QHH11" s="166"/>
      <c r="QHI11" s="166"/>
      <c r="QHJ11" s="166"/>
      <c r="QHK11" s="166"/>
      <c r="QHL11" s="166"/>
      <c r="QHM11" s="166"/>
      <c r="QHN11" s="166"/>
      <c r="QHO11" s="166"/>
      <c r="QHP11" s="166"/>
      <c r="QHQ11" s="166"/>
      <c r="QHR11" s="166"/>
      <c r="QHS11" s="166"/>
      <c r="QHT11" s="166"/>
      <c r="QHU11" s="166"/>
      <c r="QHV11" s="166"/>
      <c r="QHW11" s="166"/>
      <c r="QHX11" s="166"/>
      <c r="QHY11" s="166"/>
      <c r="QHZ11" s="166"/>
      <c r="QIA11" s="166"/>
      <c r="QIB11" s="166"/>
      <c r="QIC11" s="166"/>
      <c r="QID11" s="166"/>
      <c r="QIE11" s="166"/>
      <c r="QIF11" s="166"/>
      <c r="QIG11" s="166"/>
      <c r="QIH11" s="166"/>
      <c r="QII11" s="166"/>
      <c r="QIJ11" s="166"/>
      <c r="QIK11" s="166"/>
      <c r="QIL11" s="166"/>
      <c r="QIM11" s="166"/>
      <c r="QIN11" s="166"/>
      <c r="QIO11" s="166"/>
      <c r="QIP11" s="166"/>
      <c r="QIQ11" s="166"/>
      <c r="QIR11" s="166"/>
      <c r="QIS11" s="166"/>
      <c r="QIT11" s="166"/>
      <c r="QIU11" s="166"/>
      <c r="QIV11" s="166"/>
      <c r="QIW11" s="166"/>
      <c r="QIX11" s="166"/>
      <c r="QIY11" s="166"/>
      <c r="QIZ11" s="166"/>
      <c r="QJA11" s="166"/>
      <c r="QJB11" s="166"/>
      <c r="QJC11" s="166"/>
      <c r="QJD11" s="166"/>
      <c r="QJE11" s="166"/>
      <c r="QJF11" s="166"/>
      <c r="QJG11" s="166"/>
      <c r="QJH11" s="166"/>
      <c r="QJI11" s="166"/>
      <c r="QJJ11" s="166"/>
      <c r="QJK11" s="166"/>
      <c r="QJL11" s="166"/>
      <c r="QJM11" s="166"/>
      <c r="QJN11" s="166"/>
      <c r="QJO11" s="166"/>
      <c r="QJP11" s="166"/>
      <c r="QJQ11" s="166"/>
      <c r="QJR11" s="166"/>
      <c r="QJS11" s="166"/>
      <c r="QJT11" s="166"/>
      <c r="QJU11" s="166"/>
      <c r="QJV11" s="166"/>
      <c r="QJW11" s="166"/>
      <c r="QJX11" s="166"/>
      <c r="QJY11" s="166"/>
      <c r="QJZ11" s="166"/>
      <c r="QKA11" s="166"/>
      <c r="QKB11" s="166"/>
      <c r="QKC11" s="166"/>
      <c r="QKD11" s="166"/>
      <c r="QKE11" s="166"/>
      <c r="QKF11" s="166"/>
      <c r="QKG11" s="166"/>
      <c r="QKH11" s="166"/>
      <c r="QKI11" s="166"/>
      <c r="QKJ11" s="166"/>
      <c r="QKK11" s="166"/>
      <c r="QKL11" s="166"/>
      <c r="QKM11" s="166"/>
      <c r="QKN11" s="166"/>
      <c r="QKO11" s="166"/>
      <c r="QKP11" s="166"/>
      <c r="QKQ11" s="166"/>
      <c r="QKR11" s="166"/>
      <c r="QKS11" s="166"/>
      <c r="QKT11" s="166"/>
      <c r="QKU11" s="166"/>
      <c r="QKV11" s="166"/>
      <c r="QKW11" s="166"/>
      <c r="QKX11" s="166"/>
      <c r="QKY11" s="166"/>
      <c r="QKZ11" s="166"/>
      <c r="QLA11" s="166"/>
      <c r="QLB11" s="166"/>
      <c r="QLC11" s="166"/>
      <c r="QLD11" s="166"/>
      <c r="QLE11" s="166"/>
      <c r="QLF11" s="166"/>
      <c r="QLG11" s="166"/>
      <c r="QLH11" s="166"/>
      <c r="QLI11" s="166"/>
      <c r="QLJ11" s="166"/>
      <c r="QLK11" s="166"/>
      <c r="QLL11" s="166"/>
      <c r="QLM11" s="166"/>
      <c r="QLN11" s="166"/>
      <c r="QLO11" s="166"/>
      <c r="QLP11" s="166"/>
      <c r="QLQ11" s="166"/>
      <c r="QLR11" s="166"/>
      <c r="QLS11" s="166"/>
      <c r="QLT11" s="166"/>
      <c r="QLU11" s="166"/>
      <c r="QLV11" s="166"/>
      <c r="QLW11" s="166"/>
      <c r="QLX11" s="166"/>
      <c r="QLY11" s="166"/>
      <c r="QLZ11" s="166"/>
      <c r="QMA11" s="166"/>
      <c r="QMB11" s="166"/>
      <c r="QMC11" s="166"/>
      <c r="QMD11" s="166"/>
      <c r="QME11" s="166"/>
      <c r="QMF11" s="166"/>
      <c r="QMG11" s="166"/>
      <c r="QMH11" s="166"/>
      <c r="QMI11" s="166"/>
      <c r="QMJ11" s="166"/>
      <c r="QMK11" s="166"/>
      <c r="QML11" s="166"/>
      <c r="QMM11" s="166"/>
      <c r="QMN11" s="166"/>
      <c r="QMO11" s="166"/>
      <c r="QMP11" s="166"/>
      <c r="QMQ11" s="166"/>
      <c r="QMR11" s="166"/>
      <c r="QMS11" s="166"/>
      <c r="QMT11" s="166"/>
      <c r="QMU11" s="166"/>
      <c r="QMV11" s="166"/>
      <c r="QMW11" s="166"/>
      <c r="QMX11" s="166"/>
      <c r="QMY11" s="166"/>
      <c r="QMZ11" s="166"/>
      <c r="QNA11" s="166"/>
      <c r="QNB11" s="166"/>
      <c r="QNC11" s="166"/>
      <c r="QND11" s="166"/>
      <c r="QNE11" s="166"/>
      <c r="QNF11" s="166"/>
      <c r="QNG11" s="166"/>
      <c r="QNH11" s="166"/>
      <c r="QNI11" s="166"/>
      <c r="QNJ11" s="166"/>
      <c r="QNK11" s="166"/>
      <c r="QNL11" s="166"/>
      <c r="QNM11" s="166"/>
      <c r="QNN11" s="166"/>
      <c r="QNO11" s="166"/>
      <c r="QNP11" s="166"/>
      <c r="QNQ11" s="166"/>
      <c r="QNR11" s="166"/>
      <c r="QNS11" s="166"/>
      <c r="QNT11" s="166"/>
      <c r="QNU11" s="166"/>
      <c r="QNV11" s="166"/>
      <c r="QNW11" s="166"/>
      <c r="QNX11" s="166"/>
      <c r="QNY11" s="166"/>
      <c r="QNZ11" s="166"/>
      <c r="QOA11" s="166"/>
      <c r="QOB11" s="166"/>
      <c r="QOC11" s="166"/>
      <c r="QOD11" s="166"/>
      <c r="QOE11" s="166"/>
      <c r="QOF11" s="166"/>
      <c r="QOG11" s="166"/>
      <c r="QOH11" s="166"/>
      <c r="QOI11" s="166"/>
      <c r="QOJ11" s="166"/>
      <c r="QOK11" s="166"/>
      <c r="QOL11" s="166"/>
      <c r="QOM11" s="166"/>
      <c r="QON11" s="166"/>
      <c r="QOO11" s="166"/>
      <c r="QOP11" s="166"/>
      <c r="QOQ11" s="166"/>
      <c r="QOR11" s="166"/>
      <c r="QOS11" s="166"/>
      <c r="QOT11" s="166"/>
      <c r="QOU11" s="166"/>
      <c r="QOV11" s="166"/>
      <c r="QOW11" s="166"/>
      <c r="QOX11" s="166"/>
      <c r="QOY11" s="166"/>
      <c r="QOZ11" s="166"/>
      <c r="QPA11" s="166"/>
      <c r="QPB11" s="166"/>
      <c r="QPC11" s="166"/>
      <c r="QPD11" s="166"/>
      <c r="QPE11" s="166"/>
      <c r="QPF11" s="166"/>
      <c r="QPG11" s="166"/>
      <c r="QPH11" s="166"/>
      <c r="QPI11" s="166"/>
      <c r="QPJ11" s="166"/>
      <c r="QPK11" s="166"/>
      <c r="QPL11" s="166"/>
      <c r="QPM11" s="166"/>
      <c r="QPN11" s="166"/>
      <c r="QPO11" s="166"/>
      <c r="QPP11" s="166"/>
      <c r="QPQ11" s="166"/>
      <c r="QPR11" s="166"/>
      <c r="QPS11" s="166"/>
      <c r="QPT11" s="166"/>
      <c r="QPU11" s="166"/>
      <c r="QPV11" s="166"/>
      <c r="QPW11" s="166"/>
      <c r="QPX11" s="166"/>
      <c r="QPY11" s="166"/>
      <c r="QPZ11" s="166"/>
      <c r="QQA11" s="166"/>
      <c r="QQB11" s="166"/>
      <c r="QQC11" s="166"/>
      <c r="QQD11" s="166"/>
      <c r="QQE11" s="166"/>
      <c r="QQF11" s="166"/>
      <c r="QQG11" s="166"/>
      <c r="QQH11" s="166"/>
      <c r="QQI11" s="166"/>
      <c r="QQJ11" s="166"/>
      <c r="QQK11" s="166"/>
      <c r="QQL11" s="166"/>
      <c r="QQM11" s="166"/>
      <c r="QQN11" s="166"/>
      <c r="QQO11" s="166"/>
      <c r="QQP11" s="166"/>
      <c r="QQQ11" s="166"/>
      <c r="QQR11" s="166"/>
      <c r="QQS11" s="166"/>
      <c r="QQT11" s="166"/>
      <c r="QQU11" s="166"/>
      <c r="QQV11" s="166"/>
      <c r="QQW11" s="166"/>
      <c r="QQX11" s="166"/>
      <c r="QQY11" s="166"/>
      <c r="QQZ11" s="166"/>
      <c r="QRA11" s="166"/>
      <c r="QRB11" s="166"/>
      <c r="QRC11" s="166"/>
      <c r="QRD11" s="166"/>
      <c r="QRE11" s="166"/>
      <c r="QRF11" s="166"/>
      <c r="QRG11" s="166"/>
      <c r="QRH11" s="166"/>
      <c r="QRI11" s="166"/>
      <c r="QRJ11" s="166"/>
      <c r="QRK11" s="166"/>
      <c r="QRL11" s="166"/>
      <c r="QRM11" s="166"/>
      <c r="QRN11" s="166"/>
      <c r="QRO11" s="166"/>
      <c r="QRP11" s="166"/>
      <c r="QRQ11" s="166"/>
      <c r="QRR11" s="166"/>
      <c r="QRS11" s="166"/>
      <c r="QRT11" s="166"/>
      <c r="QRU11" s="166"/>
      <c r="QRV11" s="166"/>
      <c r="QRW11" s="166"/>
      <c r="QRX11" s="166"/>
      <c r="QRY11" s="166"/>
      <c r="QRZ11" s="166"/>
      <c r="QSA11" s="166"/>
      <c r="QSB11" s="166"/>
      <c r="QSC11" s="166"/>
      <c r="QSD11" s="166"/>
      <c r="QSE11" s="166"/>
      <c r="QSF11" s="166"/>
      <c r="QSG11" s="166"/>
      <c r="QSH11" s="166"/>
      <c r="QSI11" s="166"/>
      <c r="QSJ11" s="166"/>
      <c r="QSK11" s="166"/>
      <c r="QSL11" s="166"/>
      <c r="QSM11" s="166"/>
      <c r="QSN11" s="166"/>
      <c r="QSO11" s="166"/>
      <c r="QSP11" s="166"/>
      <c r="QSQ11" s="166"/>
      <c r="QSR11" s="166"/>
      <c r="QSS11" s="166"/>
      <c r="QST11" s="166"/>
      <c r="QSU11" s="166"/>
      <c r="QSV11" s="166"/>
      <c r="QSW11" s="166"/>
      <c r="QSX11" s="166"/>
      <c r="QSY11" s="166"/>
      <c r="QSZ11" s="166"/>
      <c r="QTA11" s="166"/>
      <c r="QTB11" s="166"/>
      <c r="QTC11" s="166"/>
      <c r="QTD11" s="166"/>
      <c r="QTE11" s="166"/>
      <c r="QTF11" s="166"/>
      <c r="QTG11" s="166"/>
      <c r="QTH11" s="166"/>
      <c r="QTI11" s="166"/>
      <c r="QTJ11" s="166"/>
      <c r="QTK11" s="166"/>
      <c r="QTL11" s="166"/>
      <c r="QTM11" s="166"/>
      <c r="QTN11" s="166"/>
      <c r="QTO11" s="166"/>
      <c r="QTP11" s="166"/>
      <c r="QTQ11" s="166"/>
      <c r="QTR11" s="166"/>
      <c r="QTS11" s="166"/>
      <c r="QTT11" s="166"/>
      <c r="QTU11" s="166"/>
      <c r="QTV11" s="166"/>
      <c r="QTW11" s="166"/>
      <c r="QTX11" s="166"/>
      <c r="QTY11" s="166"/>
      <c r="QTZ11" s="166"/>
      <c r="QUA11" s="166"/>
      <c r="QUB11" s="166"/>
      <c r="QUC11" s="166"/>
      <c r="QUD11" s="166"/>
      <c r="QUE11" s="166"/>
      <c r="QUF11" s="166"/>
      <c r="QUG11" s="166"/>
      <c r="QUH11" s="166"/>
      <c r="QUI11" s="166"/>
      <c r="QUJ11" s="166"/>
      <c r="QUK11" s="166"/>
      <c r="QUL11" s="166"/>
      <c r="QUM11" s="166"/>
      <c r="QUN11" s="166"/>
      <c r="QUO11" s="166"/>
      <c r="QUP11" s="166"/>
      <c r="QUQ11" s="166"/>
      <c r="QUR11" s="166"/>
      <c r="QUS11" s="166"/>
      <c r="QUT11" s="166"/>
      <c r="QUU11" s="166"/>
      <c r="QUV11" s="166"/>
      <c r="QUW11" s="166"/>
      <c r="QUX11" s="166"/>
      <c r="QUY11" s="166"/>
      <c r="QUZ11" s="166"/>
      <c r="QVA11" s="166"/>
      <c r="QVB11" s="166"/>
      <c r="QVC11" s="166"/>
      <c r="QVD11" s="166"/>
      <c r="QVE11" s="166"/>
      <c r="QVF11" s="166"/>
      <c r="QVG11" s="166"/>
      <c r="QVH11" s="166"/>
      <c r="QVI11" s="166"/>
      <c r="QVJ11" s="166"/>
      <c r="QVK11" s="166"/>
      <c r="QVL11" s="166"/>
      <c r="QVM11" s="166"/>
      <c r="QVN11" s="166"/>
      <c r="QVO11" s="166"/>
      <c r="QVP11" s="166"/>
      <c r="QVQ11" s="166"/>
      <c r="QVR11" s="166"/>
      <c r="QVS11" s="166"/>
      <c r="QVT11" s="166"/>
      <c r="QVU11" s="166"/>
      <c r="QVV11" s="166"/>
      <c r="QVW11" s="166"/>
      <c r="QVX11" s="166"/>
      <c r="QVY11" s="166"/>
      <c r="QVZ11" s="166"/>
      <c r="QWA11" s="166"/>
      <c r="QWB11" s="166"/>
      <c r="QWC11" s="166"/>
      <c r="QWD11" s="166"/>
      <c r="QWE11" s="166"/>
      <c r="QWF11" s="166"/>
      <c r="QWG11" s="166"/>
      <c r="QWH11" s="166"/>
      <c r="QWI11" s="166"/>
      <c r="QWJ11" s="166"/>
      <c r="QWK11" s="166"/>
      <c r="QWL11" s="166"/>
      <c r="QWM11" s="166"/>
      <c r="QWN11" s="166"/>
      <c r="QWO11" s="166"/>
      <c r="QWP11" s="166"/>
      <c r="QWQ11" s="166"/>
      <c r="QWR11" s="166"/>
      <c r="QWS11" s="166"/>
      <c r="QWT11" s="166"/>
      <c r="QWU11" s="166"/>
      <c r="QWV11" s="166"/>
      <c r="QWW11" s="166"/>
      <c r="QWX11" s="166"/>
      <c r="QWY11" s="166"/>
      <c r="QWZ11" s="166"/>
      <c r="QXA11" s="166"/>
      <c r="QXB11" s="166"/>
      <c r="QXC11" s="166"/>
      <c r="QXD11" s="166"/>
      <c r="QXE11" s="166"/>
      <c r="QXF11" s="166"/>
      <c r="QXG11" s="166"/>
      <c r="QXH11" s="166"/>
      <c r="QXI11" s="166"/>
      <c r="QXJ11" s="166"/>
      <c r="QXK11" s="166"/>
      <c r="QXL11" s="166"/>
      <c r="QXM11" s="166"/>
      <c r="QXN11" s="166"/>
      <c r="QXO11" s="166"/>
      <c r="QXP11" s="166"/>
      <c r="QXQ11" s="166"/>
      <c r="QXR11" s="166"/>
      <c r="QXS11" s="166"/>
      <c r="QXT11" s="166"/>
      <c r="QXU11" s="166"/>
      <c r="QXV11" s="166"/>
      <c r="QXW11" s="166"/>
      <c r="QXX11" s="166"/>
      <c r="QXY11" s="166"/>
      <c r="QXZ11" s="166"/>
      <c r="QYA11" s="166"/>
      <c r="QYB11" s="166"/>
      <c r="QYC11" s="166"/>
      <c r="QYD11" s="166"/>
      <c r="QYE11" s="166"/>
      <c r="QYF11" s="166"/>
      <c r="QYG11" s="166"/>
      <c r="QYH11" s="166"/>
      <c r="QYI11" s="166"/>
      <c r="QYJ11" s="166"/>
      <c r="QYK11" s="166"/>
      <c r="QYL11" s="166"/>
      <c r="QYM11" s="166"/>
      <c r="QYN11" s="166"/>
      <c r="QYO11" s="166"/>
      <c r="QYP11" s="166"/>
      <c r="QYQ11" s="166"/>
      <c r="QYR11" s="166"/>
      <c r="QYS11" s="166"/>
      <c r="QYT11" s="166"/>
      <c r="QYU11" s="166"/>
      <c r="QYV11" s="166"/>
      <c r="QYW11" s="166"/>
      <c r="QYX11" s="166"/>
      <c r="QYY11" s="166"/>
      <c r="QYZ11" s="166"/>
      <c r="QZA11" s="166"/>
      <c r="QZB11" s="166"/>
      <c r="QZC11" s="166"/>
      <c r="QZD11" s="166"/>
      <c r="QZE11" s="166"/>
      <c r="QZF11" s="166"/>
      <c r="QZG11" s="166"/>
      <c r="QZH11" s="166"/>
      <c r="QZI11" s="166"/>
      <c r="QZJ11" s="166"/>
      <c r="QZK11" s="166"/>
      <c r="QZL11" s="166"/>
      <c r="QZM11" s="166"/>
      <c r="QZN11" s="166"/>
      <c r="QZO11" s="166"/>
      <c r="QZP11" s="166"/>
      <c r="QZQ11" s="166"/>
      <c r="QZR11" s="166"/>
      <c r="QZS11" s="166"/>
      <c r="QZT11" s="166"/>
      <c r="QZU11" s="166"/>
      <c r="QZV11" s="166"/>
      <c r="QZW11" s="166"/>
      <c r="QZX11" s="166"/>
      <c r="QZY11" s="166"/>
      <c r="QZZ11" s="166"/>
      <c r="RAA11" s="166"/>
      <c r="RAB11" s="166"/>
      <c r="RAC11" s="166"/>
      <c r="RAD11" s="166"/>
      <c r="RAE11" s="166"/>
      <c r="RAF11" s="166"/>
      <c r="RAG11" s="166"/>
      <c r="RAH11" s="166"/>
      <c r="RAI11" s="166"/>
      <c r="RAJ11" s="166"/>
      <c r="RAK11" s="166"/>
      <c r="RAL11" s="166"/>
      <c r="RAM11" s="166"/>
      <c r="RAN11" s="166"/>
      <c r="RAO11" s="166"/>
      <c r="RAP11" s="166"/>
      <c r="RAQ11" s="166"/>
      <c r="RAR11" s="166"/>
      <c r="RAS11" s="166"/>
      <c r="RAT11" s="166"/>
      <c r="RAU11" s="166"/>
      <c r="RAV11" s="166"/>
      <c r="RAW11" s="166"/>
      <c r="RAX11" s="166"/>
      <c r="RAY11" s="166"/>
      <c r="RAZ11" s="166"/>
      <c r="RBA11" s="166"/>
      <c r="RBB11" s="166"/>
      <c r="RBC11" s="166"/>
      <c r="RBD11" s="166"/>
      <c r="RBE11" s="166"/>
      <c r="RBF11" s="166"/>
      <c r="RBG11" s="166"/>
      <c r="RBH11" s="166"/>
      <c r="RBI11" s="166"/>
      <c r="RBJ11" s="166"/>
      <c r="RBK11" s="166"/>
      <c r="RBL11" s="166"/>
      <c r="RBM11" s="166"/>
      <c r="RBN11" s="166"/>
      <c r="RBO11" s="166"/>
      <c r="RBP11" s="166"/>
      <c r="RBQ11" s="166"/>
      <c r="RBR11" s="166"/>
      <c r="RBS11" s="166"/>
      <c r="RBT11" s="166"/>
      <c r="RBU11" s="166"/>
      <c r="RBV11" s="166"/>
      <c r="RBW11" s="166"/>
      <c r="RBX11" s="166"/>
      <c r="RBY11" s="166"/>
      <c r="RBZ11" s="166"/>
      <c r="RCA11" s="166"/>
      <c r="RCB11" s="166"/>
      <c r="RCC11" s="166"/>
      <c r="RCD11" s="166"/>
      <c r="RCE11" s="166"/>
      <c r="RCF11" s="166"/>
      <c r="RCG11" s="166"/>
      <c r="RCH11" s="166"/>
      <c r="RCI11" s="166"/>
      <c r="RCJ11" s="166"/>
      <c r="RCK11" s="166"/>
      <c r="RCL11" s="166"/>
      <c r="RCM11" s="166"/>
      <c r="RCN11" s="166"/>
      <c r="RCO11" s="166"/>
      <c r="RCP11" s="166"/>
      <c r="RCQ11" s="166"/>
      <c r="RCR11" s="166"/>
      <c r="RCS11" s="166"/>
      <c r="RCT11" s="166"/>
      <c r="RCU11" s="166"/>
      <c r="RCV11" s="166"/>
      <c r="RCW11" s="166"/>
      <c r="RCX11" s="166"/>
      <c r="RCY11" s="166"/>
      <c r="RCZ11" s="166"/>
      <c r="RDA11" s="166"/>
      <c r="RDB11" s="166"/>
      <c r="RDC11" s="166"/>
      <c r="RDD11" s="166"/>
      <c r="RDE11" s="166"/>
      <c r="RDF11" s="166"/>
      <c r="RDG11" s="166"/>
      <c r="RDH11" s="166"/>
      <c r="RDI11" s="166"/>
      <c r="RDJ11" s="166"/>
      <c r="RDK11" s="166"/>
      <c r="RDL11" s="166"/>
      <c r="RDM11" s="166"/>
      <c r="RDN11" s="166"/>
      <c r="RDO11" s="166"/>
      <c r="RDP11" s="166"/>
      <c r="RDQ11" s="166"/>
      <c r="RDR11" s="166"/>
      <c r="RDS11" s="166"/>
      <c r="RDT11" s="166"/>
      <c r="RDU11" s="166"/>
      <c r="RDV11" s="166"/>
      <c r="RDW11" s="166"/>
      <c r="RDX11" s="166"/>
      <c r="RDY11" s="166"/>
      <c r="RDZ11" s="166"/>
      <c r="REA11" s="166"/>
      <c r="REB11" s="166"/>
      <c r="REC11" s="166"/>
      <c r="RED11" s="166"/>
      <c r="REE11" s="166"/>
      <c r="REF11" s="166"/>
      <c r="REG11" s="166"/>
      <c r="REH11" s="166"/>
      <c r="REI11" s="166"/>
      <c r="REJ11" s="166"/>
      <c r="REK11" s="166"/>
      <c r="REL11" s="166"/>
      <c r="REM11" s="166"/>
      <c r="REN11" s="166"/>
      <c r="REO11" s="166"/>
      <c r="REP11" s="166"/>
      <c r="REQ11" s="166"/>
      <c r="RER11" s="166"/>
      <c r="RES11" s="166"/>
      <c r="RET11" s="166"/>
      <c r="REU11" s="166"/>
      <c r="REV11" s="166"/>
      <c r="REW11" s="166"/>
      <c r="REX11" s="166"/>
      <c r="REY11" s="166"/>
      <c r="REZ11" s="166"/>
      <c r="RFA11" s="166"/>
      <c r="RFB11" s="166"/>
      <c r="RFC11" s="166"/>
      <c r="RFD11" s="166"/>
      <c r="RFE11" s="166"/>
      <c r="RFF11" s="166"/>
      <c r="RFG11" s="166"/>
      <c r="RFH11" s="166"/>
      <c r="RFI11" s="166"/>
      <c r="RFJ11" s="166"/>
      <c r="RFK11" s="166"/>
      <c r="RFL11" s="166"/>
      <c r="RFM11" s="166"/>
      <c r="RFN11" s="166"/>
      <c r="RFO11" s="166"/>
      <c r="RFP11" s="166"/>
      <c r="RFQ11" s="166"/>
      <c r="RFR11" s="166"/>
      <c r="RFS11" s="166"/>
      <c r="RFT11" s="166"/>
      <c r="RFU11" s="166"/>
      <c r="RFV11" s="166"/>
      <c r="RFW11" s="166"/>
      <c r="RFX11" s="166"/>
      <c r="RFY11" s="166"/>
      <c r="RFZ11" s="166"/>
      <c r="RGA11" s="166"/>
      <c r="RGB11" s="166"/>
      <c r="RGC11" s="166"/>
      <c r="RGD11" s="166"/>
      <c r="RGE11" s="166"/>
      <c r="RGF11" s="166"/>
      <c r="RGG11" s="166"/>
      <c r="RGH11" s="166"/>
      <c r="RGI11" s="166"/>
      <c r="RGJ11" s="166"/>
      <c r="RGK11" s="166"/>
      <c r="RGL11" s="166"/>
      <c r="RGM11" s="166"/>
      <c r="RGN11" s="166"/>
      <c r="RGO11" s="166"/>
      <c r="RGP11" s="166"/>
      <c r="RGQ11" s="166"/>
      <c r="RGR11" s="166"/>
      <c r="RGS11" s="166"/>
      <c r="RGT11" s="166"/>
      <c r="RGU11" s="166"/>
      <c r="RGV11" s="166"/>
      <c r="RGW11" s="166"/>
      <c r="RGX11" s="166"/>
      <c r="RGY11" s="166"/>
      <c r="RGZ11" s="166"/>
      <c r="RHA11" s="166"/>
      <c r="RHB11" s="166"/>
      <c r="RHC11" s="166"/>
      <c r="RHD11" s="166"/>
      <c r="RHE11" s="166"/>
      <c r="RHF11" s="166"/>
      <c r="RHG11" s="166"/>
      <c r="RHH11" s="166"/>
      <c r="RHI11" s="166"/>
      <c r="RHJ11" s="166"/>
      <c r="RHK11" s="166"/>
      <c r="RHL11" s="166"/>
      <c r="RHM11" s="166"/>
      <c r="RHN11" s="166"/>
      <c r="RHO11" s="166"/>
      <c r="RHP11" s="166"/>
      <c r="RHQ11" s="166"/>
      <c r="RHR11" s="166"/>
      <c r="RHS11" s="166"/>
      <c r="RHT11" s="166"/>
      <c r="RHU11" s="166"/>
      <c r="RHV11" s="166"/>
      <c r="RHW11" s="166"/>
      <c r="RHX11" s="166"/>
      <c r="RHY11" s="166"/>
      <c r="RHZ11" s="166"/>
      <c r="RIA11" s="166"/>
      <c r="RIB11" s="166"/>
      <c r="RIC11" s="166"/>
      <c r="RID11" s="166"/>
      <c r="RIE11" s="166"/>
      <c r="RIF11" s="166"/>
      <c r="RIG11" s="166"/>
      <c r="RIH11" s="166"/>
      <c r="RII11" s="166"/>
      <c r="RIJ11" s="166"/>
      <c r="RIK11" s="166"/>
      <c r="RIL11" s="166"/>
      <c r="RIM11" s="166"/>
      <c r="RIN11" s="166"/>
      <c r="RIO11" s="166"/>
      <c r="RIP11" s="166"/>
      <c r="RIQ11" s="166"/>
      <c r="RIR11" s="166"/>
      <c r="RIS11" s="166"/>
      <c r="RIT11" s="166"/>
      <c r="RIU11" s="166"/>
      <c r="RIV11" s="166"/>
      <c r="RIW11" s="166"/>
      <c r="RIX11" s="166"/>
      <c r="RIY11" s="166"/>
      <c r="RIZ11" s="166"/>
      <c r="RJA11" s="166"/>
      <c r="RJB11" s="166"/>
      <c r="RJC11" s="166"/>
      <c r="RJD11" s="166"/>
      <c r="RJE11" s="166"/>
      <c r="RJF11" s="166"/>
      <c r="RJG11" s="166"/>
      <c r="RJH11" s="166"/>
      <c r="RJI11" s="166"/>
      <c r="RJJ11" s="166"/>
      <c r="RJK11" s="166"/>
      <c r="RJL11" s="166"/>
      <c r="RJM11" s="166"/>
      <c r="RJN11" s="166"/>
      <c r="RJO11" s="166"/>
      <c r="RJP11" s="166"/>
      <c r="RJQ11" s="166"/>
      <c r="RJR11" s="166"/>
      <c r="RJS11" s="166"/>
      <c r="RJT11" s="166"/>
      <c r="RJU11" s="166"/>
      <c r="RJV11" s="166"/>
      <c r="RJW11" s="166"/>
      <c r="RJX11" s="166"/>
      <c r="RJY11" s="166"/>
      <c r="RJZ11" s="166"/>
      <c r="RKA11" s="166"/>
      <c r="RKB11" s="166"/>
      <c r="RKC11" s="166"/>
      <c r="RKD11" s="166"/>
      <c r="RKE11" s="166"/>
      <c r="RKF11" s="166"/>
      <c r="RKG11" s="166"/>
      <c r="RKH11" s="166"/>
      <c r="RKI11" s="166"/>
      <c r="RKJ11" s="166"/>
      <c r="RKK11" s="166"/>
      <c r="RKL11" s="166"/>
      <c r="RKM11" s="166"/>
      <c r="RKN11" s="166"/>
      <c r="RKO11" s="166"/>
      <c r="RKP11" s="166"/>
      <c r="RKQ11" s="166"/>
      <c r="RKR11" s="166"/>
      <c r="RKS11" s="166"/>
      <c r="RKT11" s="166"/>
      <c r="RKU11" s="166"/>
      <c r="RKV11" s="166"/>
      <c r="RKW11" s="166"/>
      <c r="RKX11" s="166"/>
      <c r="RKY11" s="166"/>
      <c r="RKZ11" s="166"/>
      <c r="RLA11" s="166"/>
      <c r="RLB11" s="166"/>
      <c r="RLC11" s="166"/>
      <c r="RLD11" s="166"/>
      <c r="RLE11" s="166"/>
      <c r="RLF11" s="166"/>
      <c r="RLG11" s="166"/>
      <c r="RLH11" s="166"/>
      <c r="RLI11" s="166"/>
      <c r="RLJ11" s="166"/>
      <c r="RLK11" s="166"/>
      <c r="RLL11" s="166"/>
      <c r="RLM11" s="166"/>
      <c r="RLN11" s="166"/>
      <c r="RLO11" s="166"/>
      <c r="RLP11" s="166"/>
      <c r="RLQ11" s="166"/>
      <c r="RLR11" s="166"/>
      <c r="RLS11" s="166"/>
      <c r="RLT11" s="166"/>
      <c r="RLU11" s="166"/>
      <c r="RLV11" s="166"/>
      <c r="RLW11" s="166"/>
      <c r="RLX11" s="166"/>
      <c r="RLY11" s="166"/>
      <c r="RLZ11" s="166"/>
      <c r="RMA11" s="166"/>
      <c r="RMB11" s="166"/>
      <c r="RMC11" s="166"/>
      <c r="RMD11" s="166"/>
      <c r="RME11" s="166"/>
      <c r="RMF11" s="166"/>
      <c r="RMG11" s="166"/>
      <c r="RMH11" s="166"/>
      <c r="RMI11" s="166"/>
      <c r="RMJ11" s="166"/>
      <c r="RMK11" s="166"/>
      <c r="RML11" s="166"/>
      <c r="RMM11" s="166"/>
      <c r="RMN11" s="166"/>
      <c r="RMO11" s="166"/>
      <c r="RMP11" s="166"/>
      <c r="RMQ11" s="166"/>
      <c r="RMR11" s="166"/>
      <c r="RMS11" s="166"/>
      <c r="RMT11" s="166"/>
      <c r="RMU11" s="166"/>
      <c r="RMV11" s="166"/>
      <c r="RMW11" s="166"/>
      <c r="RMX11" s="166"/>
      <c r="RMY11" s="166"/>
      <c r="RMZ11" s="166"/>
      <c r="RNA11" s="166"/>
      <c r="RNB11" s="166"/>
      <c r="RNC11" s="166"/>
      <c r="RND11" s="166"/>
      <c r="RNE11" s="166"/>
      <c r="RNF11" s="166"/>
      <c r="RNG11" s="166"/>
      <c r="RNH11" s="166"/>
      <c r="RNI11" s="166"/>
      <c r="RNJ11" s="166"/>
      <c r="RNK11" s="166"/>
      <c r="RNL11" s="166"/>
      <c r="RNM11" s="166"/>
      <c r="RNN11" s="166"/>
      <c r="RNO11" s="166"/>
      <c r="RNP11" s="166"/>
      <c r="RNQ11" s="166"/>
      <c r="RNR11" s="166"/>
      <c r="RNS11" s="166"/>
      <c r="RNT11" s="166"/>
      <c r="RNU11" s="166"/>
      <c r="RNV11" s="166"/>
      <c r="RNW11" s="166"/>
      <c r="RNX11" s="166"/>
      <c r="RNY11" s="166"/>
      <c r="RNZ11" s="166"/>
      <c r="ROA11" s="166"/>
      <c r="ROB11" s="166"/>
      <c r="ROC11" s="166"/>
      <c r="ROD11" s="166"/>
      <c r="ROE11" s="166"/>
      <c r="ROF11" s="166"/>
      <c r="ROG11" s="166"/>
      <c r="ROH11" s="166"/>
      <c r="ROI11" s="166"/>
      <c r="ROJ11" s="166"/>
      <c r="ROK11" s="166"/>
      <c r="ROL11" s="166"/>
      <c r="ROM11" s="166"/>
      <c r="RON11" s="166"/>
      <c r="ROO11" s="166"/>
      <c r="ROP11" s="166"/>
      <c r="ROQ11" s="166"/>
      <c r="ROR11" s="166"/>
      <c r="ROS11" s="166"/>
      <c r="ROT11" s="166"/>
      <c r="ROU11" s="166"/>
      <c r="ROV11" s="166"/>
      <c r="ROW11" s="166"/>
      <c r="ROX11" s="166"/>
      <c r="ROY11" s="166"/>
      <c r="ROZ11" s="166"/>
      <c r="RPA11" s="166"/>
      <c r="RPB11" s="166"/>
      <c r="RPC11" s="166"/>
      <c r="RPD11" s="166"/>
      <c r="RPE11" s="166"/>
      <c r="RPF11" s="166"/>
      <c r="RPG11" s="166"/>
      <c r="RPH11" s="166"/>
      <c r="RPI11" s="166"/>
      <c r="RPJ11" s="166"/>
      <c r="RPK11" s="166"/>
      <c r="RPL11" s="166"/>
      <c r="RPM11" s="166"/>
      <c r="RPN11" s="166"/>
      <c r="RPO11" s="166"/>
      <c r="RPP11" s="166"/>
      <c r="RPQ11" s="166"/>
      <c r="RPR11" s="166"/>
      <c r="RPS11" s="166"/>
      <c r="RPT11" s="166"/>
      <c r="RPU11" s="166"/>
      <c r="RPV11" s="166"/>
      <c r="RPW11" s="166"/>
      <c r="RPX11" s="166"/>
      <c r="RPY11" s="166"/>
      <c r="RPZ11" s="166"/>
      <c r="RQA11" s="166"/>
      <c r="RQB11" s="166"/>
      <c r="RQC11" s="166"/>
      <c r="RQD11" s="166"/>
      <c r="RQE11" s="166"/>
      <c r="RQF11" s="166"/>
      <c r="RQG11" s="166"/>
      <c r="RQH11" s="166"/>
      <c r="RQI11" s="166"/>
      <c r="RQJ11" s="166"/>
      <c r="RQK11" s="166"/>
      <c r="RQL11" s="166"/>
      <c r="RQM11" s="166"/>
      <c r="RQN11" s="166"/>
      <c r="RQO11" s="166"/>
      <c r="RQP11" s="166"/>
      <c r="RQQ11" s="166"/>
      <c r="RQR11" s="166"/>
      <c r="RQS11" s="166"/>
      <c r="RQT11" s="166"/>
      <c r="RQU11" s="166"/>
      <c r="RQV11" s="166"/>
      <c r="RQW11" s="166"/>
      <c r="RQX11" s="166"/>
      <c r="RQY11" s="166"/>
      <c r="RQZ11" s="166"/>
      <c r="RRA11" s="166"/>
      <c r="RRB11" s="166"/>
      <c r="RRC11" s="166"/>
      <c r="RRD11" s="166"/>
      <c r="RRE11" s="166"/>
      <c r="RRF11" s="166"/>
      <c r="RRG11" s="166"/>
      <c r="RRH11" s="166"/>
      <c r="RRI11" s="166"/>
      <c r="RRJ11" s="166"/>
      <c r="RRK11" s="166"/>
      <c r="RRL11" s="166"/>
      <c r="RRM11" s="166"/>
      <c r="RRN11" s="166"/>
      <c r="RRO11" s="166"/>
      <c r="RRP11" s="166"/>
      <c r="RRQ11" s="166"/>
      <c r="RRR11" s="166"/>
      <c r="RRS11" s="166"/>
      <c r="RRT11" s="166"/>
      <c r="RRU11" s="166"/>
      <c r="RRV11" s="166"/>
      <c r="RRW11" s="166"/>
      <c r="RRX11" s="166"/>
      <c r="RRY11" s="166"/>
      <c r="RRZ11" s="166"/>
      <c r="RSA11" s="166"/>
      <c r="RSB11" s="166"/>
      <c r="RSC11" s="166"/>
      <c r="RSD11" s="166"/>
      <c r="RSE11" s="166"/>
      <c r="RSF11" s="166"/>
      <c r="RSG11" s="166"/>
      <c r="RSH11" s="166"/>
      <c r="RSI11" s="166"/>
      <c r="RSJ11" s="166"/>
      <c r="RSK11" s="166"/>
      <c r="RSL11" s="166"/>
      <c r="RSM11" s="166"/>
      <c r="RSN11" s="166"/>
      <c r="RSO11" s="166"/>
      <c r="RSP11" s="166"/>
      <c r="RSQ11" s="166"/>
      <c r="RSR11" s="166"/>
      <c r="RSS11" s="166"/>
      <c r="RST11" s="166"/>
      <c r="RSU11" s="166"/>
      <c r="RSV11" s="166"/>
      <c r="RSW11" s="166"/>
      <c r="RSX11" s="166"/>
      <c r="RSY11" s="166"/>
      <c r="RSZ11" s="166"/>
      <c r="RTA11" s="166"/>
      <c r="RTB11" s="166"/>
      <c r="RTC11" s="166"/>
      <c r="RTD11" s="166"/>
      <c r="RTE11" s="166"/>
      <c r="RTF11" s="166"/>
      <c r="RTG11" s="166"/>
      <c r="RTH11" s="166"/>
      <c r="RTI11" s="166"/>
      <c r="RTJ11" s="166"/>
      <c r="RTK11" s="166"/>
      <c r="RTL11" s="166"/>
      <c r="RTM11" s="166"/>
      <c r="RTN11" s="166"/>
      <c r="RTO11" s="166"/>
      <c r="RTP11" s="166"/>
      <c r="RTQ11" s="166"/>
      <c r="RTR11" s="166"/>
      <c r="RTS11" s="166"/>
      <c r="RTT11" s="166"/>
      <c r="RTU11" s="166"/>
      <c r="RTV11" s="166"/>
      <c r="RTW11" s="166"/>
      <c r="RTX11" s="166"/>
      <c r="RTY11" s="166"/>
      <c r="RTZ11" s="166"/>
      <c r="RUA11" s="166"/>
      <c r="RUB11" s="166"/>
      <c r="RUC11" s="166"/>
      <c r="RUD11" s="166"/>
      <c r="RUE11" s="166"/>
      <c r="RUF11" s="166"/>
      <c r="RUG11" s="166"/>
      <c r="RUH11" s="166"/>
      <c r="RUI11" s="166"/>
      <c r="RUJ11" s="166"/>
      <c r="RUK11" s="166"/>
      <c r="RUL11" s="166"/>
      <c r="RUM11" s="166"/>
      <c r="RUN11" s="166"/>
      <c r="RUO11" s="166"/>
      <c r="RUP11" s="166"/>
      <c r="RUQ11" s="166"/>
      <c r="RUR11" s="166"/>
      <c r="RUS11" s="166"/>
      <c r="RUT11" s="166"/>
      <c r="RUU11" s="166"/>
      <c r="RUV11" s="166"/>
      <c r="RUW11" s="166"/>
      <c r="RUX11" s="166"/>
      <c r="RUY11" s="166"/>
      <c r="RUZ11" s="166"/>
      <c r="RVA11" s="166"/>
      <c r="RVB11" s="166"/>
      <c r="RVC11" s="166"/>
      <c r="RVD11" s="166"/>
      <c r="RVE11" s="166"/>
      <c r="RVF11" s="166"/>
      <c r="RVG11" s="166"/>
      <c r="RVH11" s="166"/>
      <c r="RVI11" s="166"/>
      <c r="RVJ11" s="166"/>
      <c r="RVK11" s="166"/>
      <c r="RVL11" s="166"/>
      <c r="RVM11" s="166"/>
      <c r="RVN11" s="166"/>
      <c r="RVO11" s="166"/>
      <c r="RVP11" s="166"/>
      <c r="RVQ11" s="166"/>
      <c r="RVR11" s="166"/>
      <c r="RVS11" s="166"/>
      <c r="RVT11" s="166"/>
      <c r="RVU11" s="166"/>
      <c r="RVV11" s="166"/>
      <c r="RVW11" s="166"/>
      <c r="RVX11" s="166"/>
      <c r="RVY11" s="166"/>
      <c r="RVZ11" s="166"/>
      <c r="RWA11" s="166"/>
      <c r="RWB11" s="166"/>
      <c r="RWC11" s="166"/>
      <c r="RWD11" s="166"/>
      <c r="RWE11" s="166"/>
      <c r="RWF11" s="166"/>
      <c r="RWG11" s="166"/>
      <c r="RWH11" s="166"/>
      <c r="RWI11" s="166"/>
      <c r="RWJ11" s="166"/>
      <c r="RWK11" s="166"/>
      <c r="RWL11" s="166"/>
      <c r="RWM11" s="166"/>
      <c r="RWN11" s="166"/>
      <c r="RWO11" s="166"/>
      <c r="RWP11" s="166"/>
      <c r="RWQ11" s="166"/>
      <c r="RWR11" s="166"/>
      <c r="RWS11" s="166"/>
      <c r="RWT11" s="166"/>
      <c r="RWU11" s="166"/>
      <c r="RWV11" s="166"/>
      <c r="RWW11" s="166"/>
      <c r="RWX11" s="166"/>
      <c r="RWY11" s="166"/>
      <c r="RWZ11" s="166"/>
      <c r="RXA11" s="166"/>
      <c r="RXB11" s="166"/>
      <c r="RXC11" s="166"/>
      <c r="RXD11" s="166"/>
      <c r="RXE11" s="166"/>
      <c r="RXF11" s="166"/>
      <c r="RXG11" s="166"/>
      <c r="RXH11" s="166"/>
      <c r="RXI11" s="166"/>
      <c r="RXJ11" s="166"/>
      <c r="RXK11" s="166"/>
      <c r="RXL11" s="166"/>
      <c r="RXM11" s="166"/>
      <c r="RXN11" s="166"/>
      <c r="RXO11" s="166"/>
      <c r="RXP11" s="166"/>
      <c r="RXQ11" s="166"/>
      <c r="RXR11" s="166"/>
      <c r="RXS11" s="166"/>
      <c r="RXT11" s="166"/>
      <c r="RXU11" s="166"/>
      <c r="RXV11" s="166"/>
      <c r="RXW11" s="166"/>
      <c r="RXX11" s="166"/>
      <c r="RXY11" s="166"/>
      <c r="RXZ11" s="166"/>
      <c r="RYA11" s="166"/>
      <c r="RYB11" s="166"/>
      <c r="RYC11" s="166"/>
      <c r="RYD11" s="166"/>
      <c r="RYE11" s="166"/>
      <c r="RYF11" s="166"/>
      <c r="RYG11" s="166"/>
      <c r="RYH11" s="166"/>
      <c r="RYI11" s="166"/>
      <c r="RYJ11" s="166"/>
      <c r="RYK11" s="166"/>
      <c r="RYL11" s="166"/>
      <c r="RYM11" s="166"/>
      <c r="RYN11" s="166"/>
      <c r="RYO11" s="166"/>
      <c r="RYP11" s="166"/>
      <c r="RYQ11" s="166"/>
      <c r="RYR11" s="166"/>
      <c r="RYS11" s="166"/>
      <c r="RYT11" s="166"/>
      <c r="RYU11" s="166"/>
      <c r="RYV11" s="166"/>
      <c r="RYW11" s="166"/>
      <c r="RYX11" s="166"/>
      <c r="RYY11" s="166"/>
      <c r="RYZ11" s="166"/>
      <c r="RZA11" s="166"/>
      <c r="RZB11" s="166"/>
      <c r="RZC11" s="166"/>
      <c r="RZD11" s="166"/>
      <c r="RZE11" s="166"/>
      <c r="RZF11" s="166"/>
      <c r="RZG11" s="166"/>
      <c r="RZH11" s="166"/>
      <c r="RZI11" s="166"/>
      <c r="RZJ11" s="166"/>
      <c r="RZK11" s="166"/>
      <c r="RZL11" s="166"/>
      <c r="RZM11" s="166"/>
      <c r="RZN11" s="166"/>
      <c r="RZO11" s="166"/>
      <c r="RZP11" s="166"/>
      <c r="RZQ11" s="166"/>
      <c r="RZR11" s="166"/>
      <c r="RZS11" s="166"/>
      <c r="RZT11" s="166"/>
      <c r="RZU11" s="166"/>
      <c r="RZV11" s="166"/>
      <c r="RZW11" s="166"/>
      <c r="RZX11" s="166"/>
      <c r="RZY11" s="166"/>
      <c r="RZZ11" s="166"/>
      <c r="SAA11" s="166"/>
      <c r="SAB11" s="166"/>
      <c r="SAC11" s="166"/>
      <c r="SAD11" s="166"/>
      <c r="SAE11" s="166"/>
      <c r="SAF11" s="166"/>
      <c r="SAG11" s="166"/>
      <c r="SAH11" s="166"/>
      <c r="SAI11" s="166"/>
      <c r="SAJ11" s="166"/>
      <c r="SAK11" s="166"/>
      <c r="SAL11" s="166"/>
      <c r="SAM11" s="166"/>
      <c r="SAN11" s="166"/>
      <c r="SAO11" s="166"/>
      <c r="SAP11" s="166"/>
      <c r="SAQ11" s="166"/>
      <c r="SAR11" s="166"/>
      <c r="SAS11" s="166"/>
      <c r="SAT11" s="166"/>
      <c r="SAU11" s="166"/>
      <c r="SAV11" s="166"/>
      <c r="SAW11" s="166"/>
      <c r="SAX11" s="166"/>
      <c r="SAY11" s="166"/>
      <c r="SAZ11" s="166"/>
      <c r="SBA11" s="166"/>
      <c r="SBB11" s="166"/>
      <c r="SBC11" s="166"/>
      <c r="SBD11" s="166"/>
      <c r="SBE11" s="166"/>
      <c r="SBF11" s="166"/>
      <c r="SBG11" s="166"/>
      <c r="SBH11" s="166"/>
      <c r="SBI11" s="166"/>
      <c r="SBJ11" s="166"/>
      <c r="SBK11" s="166"/>
      <c r="SBL11" s="166"/>
      <c r="SBM11" s="166"/>
      <c r="SBN11" s="166"/>
      <c r="SBO11" s="166"/>
      <c r="SBP11" s="166"/>
      <c r="SBQ11" s="166"/>
      <c r="SBR11" s="166"/>
      <c r="SBS11" s="166"/>
      <c r="SBT11" s="166"/>
      <c r="SBU11" s="166"/>
      <c r="SBV11" s="166"/>
      <c r="SBW11" s="166"/>
      <c r="SBX11" s="166"/>
      <c r="SBY11" s="166"/>
      <c r="SBZ11" s="166"/>
      <c r="SCA11" s="166"/>
      <c r="SCB11" s="166"/>
      <c r="SCC11" s="166"/>
      <c r="SCD11" s="166"/>
      <c r="SCE11" s="166"/>
      <c r="SCF11" s="166"/>
      <c r="SCG11" s="166"/>
      <c r="SCH11" s="166"/>
      <c r="SCI11" s="166"/>
      <c r="SCJ11" s="166"/>
      <c r="SCK11" s="166"/>
      <c r="SCL11" s="166"/>
      <c r="SCM11" s="166"/>
      <c r="SCN11" s="166"/>
      <c r="SCO11" s="166"/>
      <c r="SCP11" s="166"/>
      <c r="SCQ11" s="166"/>
      <c r="SCR11" s="166"/>
      <c r="SCS11" s="166"/>
      <c r="SCT11" s="166"/>
      <c r="SCU11" s="166"/>
      <c r="SCV11" s="166"/>
      <c r="SCW11" s="166"/>
      <c r="SCX11" s="166"/>
      <c r="SCY11" s="166"/>
      <c r="SCZ11" s="166"/>
      <c r="SDA11" s="166"/>
      <c r="SDB11" s="166"/>
      <c r="SDC11" s="166"/>
      <c r="SDD11" s="166"/>
      <c r="SDE11" s="166"/>
      <c r="SDF11" s="166"/>
      <c r="SDG11" s="166"/>
      <c r="SDH11" s="166"/>
      <c r="SDI11" s="166"/>
      <c r="SDJ11" s="166"/>
      <c r="SDK11" s="166"/>
      <c r="SDL11" s="166"/>
      <c r="SDM11" s="166"/>
      <c r="SDN11" s="166"/>
      <c r="SDO11" s="166"/>
      <c r="SDP11" s="166"/>
      <c r="SDQ11" s="166"/>
      <c r="SDR11" s="166"/>
      <c r="SDS11" s="166"/>
      <c r="SDT11" s="166"/>
      <c r="SDU11" s="166"/>
      <c r="SDV11" s="166"/>
      <c r="SDW11" s="166"/>
      <c r="SDX11" s="166"/>
      <c r="SDY11" s="166"/>
      <c r="SDZ11" s="166"/>
      <c r="SEA11" s="166"/>
      <c r="SEB11" s="166"/>
      <c r="SEC11" s="166"/>
      <c r="SED11" s="166"/>
      <c r="SEE11" s="166"/>
      <c r="SEF11" s="166"/>
      <c r="SEG11" s="166"/>
      <c r="SEH11" s="166"/>
      <c r="SEI11" s="166"/>
      <c r="SEJ11" s="166"/>
      <c r="SEK11" s="166"/>
      <c r="SEL11" s="166"/>
      <c r="SEM11" s="166"/>
      <c r="SEN11" s="166"/>
      <c r="SEO11" s="166"/>
      <c r="SEP11" s="166"/>
      <c r="SEQ11" s="166"/>
      <c r="SER11" s="166"/>
      <c r="SES11" s="166"/>
      <c r="SET11" s="166"/>
      <c r="SEU11" s="166"/>
      <c r="SEV11" s="166"/>
      <c r="SEW11" s="166"/>
      <c r="SEX11" s="166"/>
      <c r="SEY11" s="166"/>
      <c r="SEZ11" s="166"/>
      <c r="SFA11" s="166"/>
      <c r="SFB11" s="166"/>
      <c r="SFC11" s="166"/>
      <c r="SFD11" s="166"/>
      <c r="SFE11" s="166"/>
      <c r="SFF11" s="166"/>
      <c r="SFG11" s="166"/>
      <c r="SFH11" s="166"/>
      <c r="SFI11" s="166"/>
      <c r="SFJ11" s="166"/>
      <c r="SFK11" s="166"/>
      <c r="SFL11" s="166"/>
      <c r="SFM11" s="166"/>
      <c r="SFN11" s="166"/>
      <c r="SFO11" s="166"/>
      <c r="SFP11" s="166"/>
      <c r="SFQ11" s="166"/>
      <c r="SFR11" s="166"/>
      <c r="SFS11" s="166"/>
      <c r="SFT11" s="166"/>
      <c r="SFU11" s="166"/>
      <c r="SFV11" s="166"/>
      <c r="SFW11" s="166"/>
      <c r="SFX11" s="166"/>
      <c r="SFY11" s="166"/>
      <c r="SFZ11" s="166"/>
      <c r="SGA11" s="166"/>
      <c r="SGB11" s="166"/>
      <c r="SGC11" s="166"/>
      <c r="SGD11" s="166"/>
      <c r="SGE11" s="166"/>
      <c r="SGF11" s="166"/>
      <c r="SGG11" s="166"/>
      <c r="SGH11" s="166"/>
      <c r="SGI11" s="166"/>
      <c r="SGJ11" s="166"/>
      <c r="SGK11" s="166"/>
      <c r="SGL11" s="166"/>
      <c r="SGM11" s="166"/>
      <c r="SGN11" s="166"/>
      <c r="SGO11" s="166"/>
      <c r="SGP11" s="166"/>
      <c r="SGQ11" s="166"/>
      <c r="SGR11" s="166"/>
      <c r="SGS11" s="166"/>
      <c r="SGT11" s="166"/>
      <c r="SGU11" s="166"/>
      <c r="SGV11" s="166"/>
      <c r="SGW11" s="166"/>
      <c r="SGX11" s="166"/>
      <c r="SGY11" s="166"/>
      <c r="SGZ11" s="166"/>
      <c r="SHA11" s="166"/>
      <c r="SHB11" s="166"/>
      <c r="SHC11" s="166"/>
      <c r="SHD11" s="166"/>
      <c r="SHE11" s="166"/>
      <c r="SHF11" s="166"/>
      <c r="SHG11" s="166"/>
      <c r="SHH11" s="166"/>
      <c r="SHI11" s="166"/>
      <c r="SHJ11" s="166"/>
      <c r="SHK11" s="166"/>
      <c r="SHL11" s="166"/>
      <c r="SHM11" s="166"/>
      <c r="SHN11" s="166"/>
      <c r="SHO11" s="166"/>
      <c r="SHP11" s="166"/>
      <c r="SHQ11" s="166"/>
      <c r="SHR11" s="166"/>
      <c r="SHS11" s="166"/>
      <c r="SHT11" s="166"/>
      <c r="SHU11" s="166"/>
      <c r="SHV11" s="166"/>
      <c r="SHW11" s="166"/>
      <c r="SHX11" s="166"/>
      <c r="SHY11" s="166"/>
      <c r="SHZ11" s="166"/>
      <c r="SIA11" s="166"/>
      <c r="SIB11" s="166"/>
      <c r="SIC11" s="166"/>
      <c r="SID11" s="166"/>
      <c r="SIE11" s="166"/>
      <c r="SIF11" s="166"/>
      <c r="SIG11" s="166"/>
      <c r="SIH11" s="166"/>
      <c r="SII11" s="166"/>
      <c r="SIJ11" s="166"/>
      <c r="SIK11" s="166"/>
      <c r="SIL11" s="166"/>
      <c r="SIM11" s="166"/>
      <c r="SIN11" s="166"/>
      <c r="SIO11" s="166"/>
      <c r="SIP11" s="166"/>
      <c r="SIQ11" s="166"/>
      <c r="SIR11" s="166"/>
      <c r="SIS11" s="166"/>
      <c r="SIT11" s="166"/>
      <c r="SIU11" s="166"/>
      <c r="SIV11" s="166"/>
      <c r="SIW11" s="166"/>
      <c r="SIX11" s="166"/>
      <c r="SIY11" s="166"/>
      <c r="SIZ11" s="166"/>
      <c r="SJA11" s="166"/>
      <c r="SJB11" s="166"/>
      <c r="SJC11" s="166"/>
      <c r="SJD11" s="166"/>
      <c r="SJE11" s="166"/>
      <c r="SJF11" s="166"/>
      <c r="SJG11" s="166"/>
      <c r="SJH11" s="166"/>
      <c r="SJI11" s="166"/>
      <c r="SJJ11" s="166"/>
      <c r="SJK11" s="166"/>
      <c r="SJL11" s="166"/>
      <c r="SJM11" s="166"/>
      <c r="SJN11" s="166"/>
      <c r="SJO11" s="166"/>
      <c r="SJP11" s="166"/>
      <c r="SJQ11" s="166"/>
      <c r="SJR11" s="166"/>
      <c r="SJS11" s="166"/>
      <c r="SJT11" s="166"/>
      <c r="SJU11" s="166"/>
      <c r="SJV11" s="166"/>
      <c r="SJW11" s="166"/>
      <c r="SJX11" s="166"/>
      <c r="SJY11" s="166"/>
      <c r="SJZ11" s="166"/>
      <c r="SKA11" s="166"/>
      <c r="SKB11" s="166"/>
      <c r="SKC11" s="166"/>
      <c r="SKD11" s="166"/>
      <c r="SKE11" s="166"/>
      <c r="SKF11" s="166"/>
      <c r="SKG11" s="166"/>
      <c r="SKH11" s="166"/>
      <c r="SKI11" s="166"/>
      <c r="SKJ11" s="166"/>
      <c r="SKK11" s="166"/>
      <c r="SKL11" s="166"/>
      <c r="SKM11" s="166"/>
      <c r="SKN11" s="166"/>
      <c r="SKO11" s="166"/>
      <c r="SKP11" s="166"/>
      <c r="SKQ11" s="166"/>
      <c r="SKR11" s="166"/>
      <c r="SKS11" s="166"/>
      <c r="SKT11" s="166"/>
      <c r="SKU11" s="166"/>
      <c r="SKV11" s="166"/>
      <c r="SKW11" s="166"/>
      <c r="SKX11" s="166"/>
      <c r="SKY11" s="166"/>
      <c r="SKZ11" s="166"/>
      <c r="SLA11" s="166"/>
      <c r="SLB11" s="166"/>
      <c r="SLC11" s="166"/>
      <c r="SLD11" s="166"/>
      <c r="SLE11" s="166"/>
      <c r="SLF11" s="166"/>
      <c r="SLG11" s="166"/>
      <c r="SLH11" s="166"/>
      <c r="SLI11" s="166"/>
      <c r="SLJ11" s="166"/>
      <c r="SLK11" s="166"/>
      <c r="SLL11" s="166"/>
      <c r="SLM11" s="166"/>
      <c r="SLN11" s="166"/>
      <c r="SLO11" s="166"/>
      <c r="SLP11" s="166"/>
      <c r="SLQ11" s="166"/>
      <c r="SLR11" s="166"/>
      <c r="SLS11" s="166"/>
      <c r="SLT11" s="166"/>
      <c r="SLU11" s="166"/>
      <c r="SLV11" s="166"/>
      <c r="SLW11" s="166"/>
      <c r="SLX11" s="166"/>
      <c r="SLY11" s="166"/>
      <c r="SLZ11" s="166"/>
      <c r="SMA11" s="166"/>
      <c r="SMB11" s="166"/>
      <c r="SMC11" s="166"/>
      <c r="SMD11" s="166"/>
      <c r="SME11" s="166"/>
      <c r="SMF11" s="166"/>
      <c r="SMG11" s="166"/>
      <c r="SMH11" s="166"/>
      <c r="SMI11" s="166"/>
      <c r="SMJ11" s="166"/>
      <c r="SMK11" s="166"/>
      <c r="SML11" s="166"/>
      <c r="SMM11" s="166"/>
      <c r="SMN11" s="166"/>
      <c r="SMO11" s="166"/>
      <c r="SMP11" s="166"/>
      <c r="SMQ11" s="166"/>
      <c r="SMR11" s="166"/>
      <c r="SMS11" s="166"/>
      <c r="SMT11" s="166"/>
      <c r="SMU11" s="166"/>
      <c r="SMV11" s="166"/>
      <c r="SMW11" s="166"/>
      <c r="SMX11" s="166"/>
      <c r="SMY11" s="166"/>
      <c r="SMZ11" s="166"/>
      <c r="SNA11" s="166"/>
      <c r="SNB11" s="166"/>
      <c r="SNC11" s="166"/>
      <c r="SND11" s="166"/>
      <c r="SNE11" s="166"/>
      <c r="SNF11" s="166"/>
      <c r="SNG11" s="166"/>
      <c r="SNH11" s="166"/>
      <c r="SNI11" s="166"/>
      <c r="SNJ11" s="166"/>
      <c r="SNK11" s="166"/>
      <c r="SNL11" s="166"/>
      <c r="SNM11" s="166"/>
      <c r="SNN11" s="166"/>
      <c r="SNO11" s="166"/>
      <c r="SNP11" s="166"/>
      <c r="SNQ11" s="166"/>
      <c r="SNR11" s="166"/>
      <c r="SNS11" s="166"/>
      <c r="SNT11" s="166"/>
      <c r="SNU11" s="166"/>
      <c r="SNV11" s="166"/>
      <c r="SNW11" s="166"/>
      <c r="SNX11" s="166"/>
      <c r="SNY11" s="166"/>
      <c r="SNZ11" s="166"/>
      <c r="SOA11" s="166"/>
      <c r="SOB11" s="166"/>
      <c r="SOC11" s="166"/>
      <c r="SOD11" s="166"/>
      <c r="SOE11" s="166"/>
      <c r="SOF11" s="166"/>
      <c r="SOG11" s="166"/>
      <c r="SOH11" s="166"/>
      <c r="SOI11" s="166"/>
      <c r="SOJ11" s="166"/>
      <c r="SOK11" s="166"/>
      <c r="SOL11" s="166"/>
      <c r="SOM11" s="166"/>
      <c r="SON11" s="166"/>
      <c r="SOO11" s="166"/>
      <c r="SOP11" s="166"/>
      <c r="SOQ11" s="166"/>
      <c r="SOR11" s="166"/>
      <c r="SOS11" s="166"/>
      <c r="SOT11" s="166"/>
      <c r="SOU11" s="166"/>
      <c r="SOV11" s="166"/>
      <c r="SOW11" s="166"/>
      <c r="SOX11" s="166"/>
      <c r="SOY11" s="166"/>
      <c r="SOZ11" s="166"/>
      <c r="SPA11" s="166"/>
      <c r="SPB11" s="166"/>
      <c r="SPC11" s="166"/>
      <c r="SPD11" s="166"/>
      <c r="SPE11" s="166"/>
      <c r="SPF11" s="166"/>
      <c r="SPG11" s="166"/>
      <c r="SPH11" s="166"/>
      <c r="SPI11" s="166"/>
      <c r="SPJ11" s="166"/>
      <c r="SPK11" s="166"/>
      <c r="SPL11" s="166"/>
      <c r="SPM11" s="166"/>
      <c r="SPN11" s="166"/>
      <c r="SPO11" s="166"/>
      <c r="SPP11" s="166"/>
      <c r="SPQ11" s="166"/>
      <c r="SPR11" s="166"/>
      <c r="SPS11" s="166"/>
      <c r="SPT11" s="166"/>
      <c r="SPU11" s="166"/>
      <c r="SPV11" s="166"/>
      <c r="SPW11" s="166"/>
      <c r="SPX11" s="166"/>
      <c r="SPY11" s="166"/>
      <c r="SPZ11" s="166"/>
      <c r="SQA11" s="166"/>
      <c r="SQB11" s="166"/>
      <c r="SQC11" s="166"/>
      <c r="SQD11" s="166"/>
      <c r="SQE11" s="166"/>
      <c r="SQF11" s="166"/>
      <c r="SQG11" s="166"/>
      <c r="SQH11" s="166"/>
      <c r="SQI11" s="166"/>
      <c r="SQJ11" s="166"/>
      <c r="SQK11" s="166"/>
      <c r="SQL11" s="166"/>
      <c r="SQM11" s="166"/>
      <c r="SQN11" s="166"/>
      <c r="SQO11" s="166"/>
      <c r="SQP11" s="166"/>
      <c r="SQQ11" s="166"/>
      <c r="SQR11" s="166"/>
      <c r="SQS11" s="166"/>
      <c r="SQT11" s="166"/>
      <c r="SQU11" s="166"/>
      <c r="SQV11" s="166"/>
      <c r="SQW11" s="166"/>
      <c r="SQX11" s="166"/>
      <c r="SQY11" s="166"/>
      <c r="SQZ11" s="166"/>
      <c r="SRA11" s="166"/>
      <c r="SRB11" s="166"/>
      <c r="SRC11" s="166"/>
      <c r="SRD11" s="166"/>
      <c r="SRE11" s="166"/>
      <c r="SRF11" s="166"/>
      <c r="SRG11" s="166"/>
      <c r="SRH11" s="166"/>
      <c r="SRI11" s="166"/>
      <c r="SRJ11" s="166"/>
      <c r="SRK11" s="166"/>
      <c r="SRL11" s="166"/>
      <c r="SRM11" s="166"/>
      <c r="SRN11" s="166"/>
      <c r="SRO11" s="166"/>
      <c r="SRP11" s="166"/>
      <c r="SRQ11" s="166"/>
      <c r="SRR11" s="166"/>
      <c r="SRS11" s="166"/>
      <c r="SRT11" s="166"/>
      <c r="SRU11" s="166"/>
      <c r="SRV11" s="166"/>
      <c r="SRW11" s="166"/>
      <c r="SRX11" s="166"/>
      <c r="SRY11" s="166"/>
      <c r="SRZ11" s="166"/>
      <c r="SSA11" s="166"/>
      <c r="SSB11" s="166"/>
      <c r="SSC11" s="166"/>
      <c r="SSD11" s="166"/>
      <c r="SSE11" s="166"/>
      <c r="SSF11" s="166"/>
      <c r="SSG11" s="166"/>
      <c r="SSH11" s="166"/>
      <c r="SSI11" s="166"/>
      <c r="SSJ11" s="166"/>
      <c r="SSK11" s="166"/>
      <c r="SSL11" s="166"/>
      <c r="SSM11" s="166"/>
      <c r="SSN11" s="166"/>
      <c r="SSO11" s="166"/>
      <c r="SSP11" s="166"/>
      <c r="SSQ11" s="166"/>
      <c r="SSR11" s="166"/>
      <c r="SSS11" s="166"/>
      <c r="SST11" s="166"/>
      <c r="SSU11" s="166"/>
      <c r="SSV11" s="166"/>
      <c r="SSW11" s="166"/>
      <c r="SSX11" s="166"/>
      <c r="SSY11" s="166"/>
      <c r="SSZ11" s="166"/>
      <c r="STA11" s="166"/>
      <c r="STB11" s="166"/>
      <c r="STC11" s="166"/>
      <c r="STD11" s="166"/>
      <c r="STE11" s="166"/>
      <c r="STF11" s="166"/>
      <c r="STG11" s="166"/>
      <c r="STH11" s="166"/>
      <c r="STI11" s="166"/>
      <c r="STJ11" s="166"/>
      <c r="STK11" s="166"/>
      <c r="STL11" s="166"/>
      <c r="STM11" s="166"/>
      <c r="STN11" s="166"/>
      <c r="STO11" s="166"/>
      <c r="STP11" s="166"/>
      <c r="STQ11" s="166"/>
      <c r="STR11" s="166"/>
      <c r="STS11" s="166"/>
      <c r="STT11" s="166"/>
      <c r="STU11" s="166"/>
      <c r="STV11" s="166"/>
      <c r="STW11" s="166"/>
      <c r="STX11" s="166"/>
      <c r="STY11" s="166"/>
      <c r="STZ11" s="166"/>
      <c r="SUA11" s="166"/>
      <c r="SUB11" s="166"/>
      <c r="SUC11" s="166"/>
      <c r="SUD11" s="166"/>
      <c r="SUE11" s="166"/>
      <c r="SUF11" s="166"/>
      <c r="SUG11" s="166"/>
      <c r="SUH11" s="166"/>
      <c r="SUI11" s="166"/>
      <c r="SUJ11" s="166"/>
      <c r="SUK11" s="166"/>
      <c r="SUL11" s="166"/>
      <c r="SUM11" s="166"/>
      <c r="SUN11" s="166"/>
      <c r="SUO11" s="166"/>
      <c r="SUP11" s="166"/>
      <c r="SUQ11" s="166"/>
      <c r="SUR11" s="166"/>
      <c r="SUS11" s="166"/>
      <c r="SUT11" s="166"/>
      <c r="SUU11" s="166"/>
      <c r="SUV11" s="166"/>
      <c r="SUW11" s="166"/>
      <c r="SUX11" s="166"/>
      <c r="SUY11" s="166"/>
      <c r="SUZ11" s="166"/>
      <c r="SVA11" s="166"/>
      <c r="SVB11" s="166"/>
      <c r="SVC11" s="166"/>
      <c r="SVD11" s="166"/>
      <c r="SVE11" s="166"/>
      <c r="SVF11" s="166"/>
      <c r="SVG11" s="166"/>
      <c r="SVH11" s="166"/>
      <c r="SVI11" s="166"/>
      <c r="SVJ11" s="166"/>
      <c r="SVK11" s="166"/>
      <c r="SVL11" s="166"/>
      <c r="SVM11" s="166"/>
      <c r="SVN11" s="166"/>
      <c r="SVO11" s="166"/>
      <c r="SVP11" s="166"/>
      <c r="SVQ11" s="166"/>
      <c r="SVR11" s="166"/>
      <c r="SVS11" s="166"/>
      <c r="SVT11" s="166"/>
      <c r="SVU11" s="166"/>
      <c r="SVV11" s="166"/>
      <c r="SVW11" s="166"/>
      <c r="SVX11" s="166"/>
      <c r="SVY11" s="166"/>
      <c r="SVZ11" s="166"/>
      <c r="SWA11" s="166"/>
      <c r="SWB11" s="166"/>
      <c r="SWC11" s="166"/>
      <c r="SWD11" s="166"/>
      <c r="SWE11" s="166"/>
      <c r="SWF11" s="166"/>
      <c r="SWG11" s="166"/>
      <c r="SWH11" s="166"/>
      <c r="SWI11" s="166"/>
      <c r="SWJ11" s="166"/>
      <c r="SWK11" s="166"/>
      <c r="SWL11" s="166"/>
      <c r="SWM11" s="166"/>
      <c r="SWN11" s="166"/>
      <c r="SWO11" s="166"/>
      <c r="SWP11" s="166"/>
      <c r="SWQ11" s="166"/>
      <c r="SWR11" s="166"/>
      <c r="SWS11" s="166"/>
      <c r="SWT11" s="166"/>
      <c r="SWU11" s="166"/>
      <c r="SWV11" s="166"/>
      <c r="SWW11" s="166"/>
      <c r="SWX11" s="166"/>
      <c r="SWY11" s="166"/>
      <c r="SWZ11" s="166"/>
      <c r="SXA11" s="166"/>
      <c r="SXB11" s="166"/>
      <c r="SXC11" s="166"/>
      <c r="SXD11" s="166"/>
      <c r="SXE11" s="166"/>
      <c r="SXF11" s="166"/>
      <c r="SXG11" s="166"/>
      <c r="SXH11" s="166"/>
      <c r="SXI11" s="166"/>
      <c r="SXJ11" s="166"/>
      <c r="SXK11" s="166"/>
      <c r="SXL11" s="166"/>
      <c r="SXM11" s="166"/>
      <c r="SXN11" s="166"/>
      <c r="SXO11" s="166"/>
      <c r="SXP11" s="166"/>
      <c r="SXQ11" s="166"/>
      <c r="SXR11" s="166"/>
      <c r="SXS11" s="166"/>
      <c r="SXT11" s="166"/>
      <c r="SXU11" s="166"/>
      <c r="SXV11" s="166"/>
      <c r="SXW11" s="166"/>
      <c r="SXX11" s="166"/>
      <c r="SXY11" s="166"/>
      <c r="SXZ11" s="166"/>
      <c r="SYA11" s="166"/>
      <c r="SYB11" s="166"/>
      <c r="SYC11" s="166"/>
      <c r="SYD11" s="166"/>
      <c r="SYE11" s="166"/>
      <c r="SYF11" s="166"/>
      <c r="SYG11" s="166"/>
      <c r="SYH11" s="166"/>
      <c r="SYI11" s="166"/>
      <c r="SYJ11" s="166"/>
      <c r="SYK11" s="166"/>
      <c r="SYL11" s="166"/>
      <c r="SYM11" s="166"/>
      <c r="SYN11" s="166"/>
      <c r="SYO11" s="166"/>
      <c r="SYP11" s="166"/>
      <c r="SYQ11" s="166"/>
      <c r="SYR11" s="166"/>
      <c r="SYS11" s="166"/>
      <c r="SYT11" s="166"/>
      <c r="SYU11" s="166"/>
      <c r="SYV11" s="166"/>
      <c r="SYW11" s="166"/>
      <c r="SYX11" s="166"/>
      <c r="SYY11" s="166"/>
      <c r="SYZ11" s="166"/>
      <c r="SZA11" s="166"/>
      <c r="SZB11" s="166"/>
      <c r="SZC11" s="166"/>
      <c r="SZD11" s="166"/>
      <c r="SZE11" s="166"/>
      <c r="SZF11" s="166"/>
      <c r="SZG11" s="166"/>
      <c r="SZH11" s="166"/>
      <c r="SZI11" s="166"/>
      <c r="SZJ11" s="166"/>
      <c r="SZK11" s="166"/>
      <c r="SZL11" s="166"/>
      <c r="SZM11" s="166"/>
      <c r="SZN11" s="166"/>
      <c r="SZO11" s="166"/>
      <c r="SZP11" s="166"/>
      <c r="SZQ11" s="166"/>
      <c r="SZR11" s="166"/>
      <c r="SZS11" s="166"/>
      <c r="SZT11" s="166"/>
      <c r="SZU11" s="166"/>
      <c r="SZV11" s="166"/>
      <c r="SZW11" s="166"/>
      <c r="SZX11" s="166"/>
      <c r="SZY11" s="166"/>
      <c r="SZZ11" s="166"/>
      <c r="TAA11" s="166"/>
      <c r="TAB11" s="166"/>
      <c r="TAC11" s="166"/>
      <c r="TAD11" s="166"/>
      <c r="TAE11" s="166"/>
      <c r="TAF11" s="166"/>
      <c r="TAG11" s="166"/>
      <c r="TAH11" s="166"/>
      <c r="TAI11" s="166"/>
      <c r="TAJ11" s="166"/>
      <c r="TAK11" s="166"/>
      <c r="TAL11" s="166"/>
      <c r="TAM11" s="166"/>
      <c r="TAN11" s="166"/>
      <c r="TAO11" s="166"/>
      <c r="TAP11" s="166"/>
      <c r="TAQ11" s="166"/>
      <c r="TAR11" s="166"/>
      <c r="TAS11" s="166"/>
      <c r="TAT11" s="166"/>
      <c r="TAU11" s="166"/>
      <c r="TAV11" s="166"/>
      <c r="TAW11" s="166"/>
      <c r="TAX11" s="166"/>
      <c r="TAY11" s="166"/>
      <c r="TAZ11" s="166"/>
      <c r="TBA11" s="166"/>
      <c r="TBB11" s="166"/>
      <c r="TBC11" s="166"/>
      <c r="TBD11" s="166"/>
      <c r="TBE11" s="166"/>
      <c r="TBF11" s="166"/>
      <c r="TBG11" s="166"/>
      <c r="TBH11" s="166"/>
      <c r="TBI11" s="166"/>
      <c r="TBJ11" s="166"/>
      <c r="TBK11" s="166"/>
      <c r="TBL11" s="166"/>
      <c r="TBM11" s="166"/>
      <c r="TBN11" s="166"/>
      <c r="TBO11" s="166"/>
      <c r="TBP11" s="166"/>
      <c r="TBQ11" s="166"/>
      <c r="TBR11" s="166"/>
      <c r="TBS11" s="166"/>
      <c r="TBT11" s="166"/>
      <c r="TBU11" s="166"/>
      <c r="TBV11" s="166"/>
      <c r="TBW11" s="166"/>
      <c r="TBX11" s="166"/>
      <c r="TBY11" s="166"/>
      <c r="TBZ11" s="166"/>
      <c r="TCA11" s="166"/>
      <c r="TCB11" s="166"/>
      <c r="TCC11" s="166"/>
      <c r="TCD11" s="166"/>
      <c r="TCE11" s="166"/>
      <c r="TCF11" s="166"/>
      <c r="TCG11" s="166"/>
      <c r="TCH11" s="166"/>
      <c r="TCI11" s="166"/>
      <c r="TCJ11" s="166"/>
      <c r="TCK11" s="166"/>
      <c r="TCL11" s="166"/>
      <c r="TCM11" s="166"/>
      <c r="TCN11" s="166"/>
      <c r="TCO11" s="166"/>
      <c r="TCP11" s="166"/>
      <c r="TCQ11" s="166"/>
      <c r="TCR11" s="166"/>
      <c r="TCS11" s="166"/>
      <c r="TCT11" s="166"/>
      <c r="TCU11" s="166"/>
      <c r="TCV11" s="166"/>
      <c r="TCW11" s="166"/>
      <c r="TCX11" s="166"/>
      <c r="TCY11" s="166"/>
      <c r="TCZ11" s="166"/>
      <c r="TDA11" s="166"/>
      <c r="TDB11" s="166"/>
      <c r="TDC11" s="166"/>
      <c r="TDD11" s="166"/>
      <c r="TDE11" s="166"/>
      <c r="TDF11" s="166"/>
      <c r="TDG11" s="166"/>
      <c r="TDH11" s="166"/>
      <c r="TDI11" s="166"/>
      <c r="TDJ11" s="166"/>
      <c r="TDK11" s="166"/>
      <c r="TDL11" s="166"/>
      <c r="TDM11" s="166"/>
      <c r="TDN11" s="166"/>
      <c r="TDO11" s="166"/>
      <c r="TDP11" s="166"/>
      <c r="TDQ11" s="166"/>
      <c r="TDR11" s="166"/>
      <c r="TDS11" s="166"/>
      <c r="TDT11" s="166"/>
      <c r="TDU11" s="166"/>
      <c r="TDV11" s="166"/>
      <c r="TDW11" s="166"/>
      <c r="TDX11" s="166"/>
      <c r="TDY11" s="166"/>
      <c r="TDZ11" s="166"/>
      <c r="TEA11" s="166"/>
      <c r="TEB11" s="166"/>
      <c r="TEC11" s="166"/>
      <c r="TED11" s="166"/>
      <c r="TEE11" s="166"/>
      <c r="TEF11" s="166"/>
      <c r="TEG11" s="166"/>
      <c r="TEH11" s="166"/>
      <c r="TEI11" s="166"/>
      <c r="TEJ11" s="166"/>
      <c r="TEK11" s="166"/>
      <c r="TEL11" s="166"/>
      <c r="TEM11" s="166"/>
      <c r="TEN11" s="166"/>
      <c r="TEO11" s="166"/>
      <c r="TEP11" s="166"/>
      <c r="TEQ11" s="166"/>
      <c r="TER11" s="166"/>
      <c r="TES11" s="166"/>
      <c r="TET11" s="166"/>
      <c r="TEU11" s="166"/>
      <c r="TEV11" s="166"/>
      <c r="TEW11" s="166"/>
      <c r="TEX11" s="166"/>
      <c r="TEY11" s="166"/>
      <c r="TEZ11" s="166"/>
      <c r="TFA11" s="166"/>
      <c r="TFB11" s="166"/>
      <c r="TFC11" s="166"/>
      <c r="TFD11" s="166"/>
      <c r="TFE11" s="166"/>
      <c r="TFF11" s="166"/>
      <c r="TFG11" s="166"/>
      <c r="TFH11" s="166"/>
      <c r="TFI11" s="166"/>
      <c r="TFJ11" s="166"/>
      <c r="TFK11" s="166"/>
      <c r="TFL11" s="166"/>
      <c r="TFM11" s="166"/>
      <c r="TFN11" s="166"/>
      <c r="TFO11" s="166"/>
      <c r="TFP11" s="166"/>
      <c r="TFQ11" s="166"/>
      <c r="TFR11" s="166"/>
      <c r="TFS11" s="166"/>
      <c r="TFT11" s="166"/>
      <c r="TFU11" s="166"/>
      <c r="TFV11" s="166"/>
      <c r="TFW11" s="166"/>
      <c r="TFX11" s="166"/>
      <c r="TFY11" s="166"/>
      <c r="TFZ11" s="166"/>
      <c r="TGA11" s="166"/>
      <c r="TGB11" s="166"/>
      <c r="TGC11" s="166"/>
      <c r="TGD11" s="166"/>
      <c r="TGE11" s="166"/>
      <c r="TGF11" s="166"/>
      <c r="TGG11" s="166"/>
      <c r="TGH11" s="166"/>
      <c r="TGI11" s="166"/>
      <c r="TGJ11" s="166"/>
      <c r="TGK11" s="166"/>
      <c r="TGL11" s="166"/>
      <c r="TGM11" s="166"/>
      <c r="TGN11" s="166"/>
      <c r="TGO11" s="166"/>
      <c r="TGP11" s="166"/>
      <c r="TGQ11" s="166"/>
      <c r="TGR11" s="166"/>
      <c r="TGS11" s="166"/>
      <c r="TGT11" s="166"/>
      <c r="TGU11" s="166"/>
      <c r="TGV11" s="166"/>
      <c r="TGW11" s="166"/>
      <c r="TGX11" s="166"/>
      <c r="TGY11" s="166"/>
      <c r="TGZ11" s="166"/>
      <c r="THA11" s="166"/>
      <c r="THB11" s="166"/>
      <c r="THC11" s="166"/>
      <c r="THD11" s="166"/>
      <c r="THE11" s="166"/>
      <c r="THF11" s="166"/>
      <c r="THG11" s="166"/>
      <c r="THH11" s="166"/>
      <c r="THI11" s="166"/>
      <c r="THJ11" s="166"/>
      <c r="THK11" s="166"/>
      <c r="THL11" s="166"/>
      <c r="THM11" s="166"/>
      <c r="THN11" s="166"/>
      <c r="THO11" s="166"/>
      <c r="THP11" s="166"/>
      <c r="THQ11" s="166"/>
      <c r="THR11" s="166"/>
      <c r="THS11" s="166"/>
      <c r="THT11" s="166"/>
      <c r="THU11" s="166"/>
      <c r="THV11" s="166"/>
      <c r="THW11" s="166"/>
      <c r="THX11" s="166"/>
      <c r="THY11" s="166"/>
      <c r="THZ11" s="166"/>
      <c r="TIA11" s="166"/>
      <c r="TIB11" s="166"/>
      <c r="TIC11" s="166"/>
      <c r="TID11" s="166"/>
      <c r="TIE11" s="166"/>
      <c r="TIF11" s="166"/>
      <c r="TIG11" s="166"/>
      <c r="TIH11" s="166"/>
      <c r="TII11" s="166"/>
      <c r="TIJ11" s="166"/>
      <c r="TIK11" s="166"/>
      <c r="TIL11" s="166"/>
      <c r="TIM11" s="166"/>
      <c r="TIN11" s="166"/>
      <c r="TIO11" s="166"/>
      <c r="TIP11" s="166"/>
      <c r="TIQ11" s="166"/>
      <c r="TIR11" s="166"/>
      <c r="TIS11" s="166"/>
      <c r="TIT11" s="166"/>
      <c r="TIU11" s="166"/>
      <c r="TIV11" s="166"/>
      <c r="TIW11" s="166"/>
      <c r="TIX11" s="166"/>
      <c r="TIY11" s="166"/>
      <c r="TIZ11" s="166"/>
      <c r="TJA11" s="166"/>
      <c r="TJB11" s="166"/>
      <c r="TJC11" s="166"/>
      <c r="TJD11" s="166"/>
      <c r="TJE11" s="166"/>
      <c r="TJF11" s="166"/>
      <c r="TJG11" s="166"/>
      <c r="TJH11" s="166"/>
      <c r="TJI11" s="166"/>
      <c r="TJJ11" s="166"/>
      <c r="TJK11" s="166"/>
      <c r="TJL11" s="166"/>
      <c r="TJM11" s="166"/>
      <c r="TJN11" s="166"/>
      <c r="TJO11" s="166"/>
      <c r="TJP11" s="166"/>
      <c r="TJQ11" s="166"/>
      <c r="TJR11" s="166"/>
      <c r="TJS11" s="166"/>
      <c r="TJT11" s="166"/>
      <c r="TJU11" s="166"/>
      <c r="TJV11" s="166"/>
      <c r="TJW11" s="166"/>
      <c r="TJX11" s="166"/>
      <c r="TJY11" s="166"/>
      <c r="TJZ11" s="166"/>
      <c r="TKA11" s="166"/>
      <c r="TKB11" s="166"/>
      <c r="TKC11" s="166"/>
      <c r="TKD11" s="166"/>
      <c r="TKE11" s="166"/>
      <c r="TKF11" s="166"/>
      <c r="TKG11" s="166"/>
      <c r="TKH11" s="166"/>
      <c r="TKI11" s="166"/>
      <c r="TKJ11" s="166"/>
      <c r="TKK11" s="166"/>
      <c r="TKL11" s="166"/>
      <c r="TKM11" s="166"/>
      <c r="TKN11" s="166"/>
      <c r="TKO11" s="166"/>
      <c r="TKP11" s="166"/>
      <c r="TKQ11" s="166"/>
      <c r="TKR11" s="166"/>
      <c r="TKS11" s="166"/>
      <c r="TKT11" s="166"/>
      <c r="TKU11" s="166"/>
      <c r="TKV11" s="166"/>
      <c r="TKW11" s="166"/>
      <c r="TKX11" s="166"/>
      <c r="TKY11" s="166"/>
      <c r="TKZ11" s="166"/>
      <c r="TLA11" s="166"/>
      <c r="TLB11" s="166"/>
      <c r="TLC11" s="166"/>
      <c r="TLD11" s="166"/>
      <c r="TLE11" s="166"/>
      <c r="TLF11" s="166"/>
      <c r="TLG11" s="166"/>
      <c r="TLH11" s="166"/>
      <c r="TLI11" s="166"/>
      <c r="TLJ11" s="166"/>
      <c r="TLK11" s="166"/>
      <c r="TLL11" s="166"/>
      <c r="TLM11" s="166"/>
      <c r="TLN11" s="166"/>
      <c r="TLO11" s="166"/>
      <c r="TLP11" s="166"/>
      <c r="TLQ11" s="166"/>
      <c r="TLR11" s="166"/>
      <c r="TLS11" s="166"/>
      <c r="TLT11" s="166"/>
      <c r="TLU11" s="166"/>
      <c r="TLV11" s="166"/>
      <c r="TLW11" s="166"/>
      <c r="TLX11" s="166"/>
      <c r="TLY11" s="166"/>
      <c r="TLZ11" s="166"/>
      <c r="TMA11" s="166"/>
      <c r="TMB11" s="166"/>
      <c r="TMC11" s="166"/>
      <c r="TMD11" s="166"/>
      <c r="TME11" s="166"/>
      <c r="TMF11" s="166"/>
      <c r="TMG11" s="166"/>
      <c r="TMH11" s="166"/>
      <c r="TMI11" s="166"/>
      <c r="TMJ11" s="166"/>
      <c r="TMK11" s="166"/>
      <c r="TML11" s="166"/>
      <c r="TMM11" s="166"/>
      <c r="TMN11" s="166"/>
      <c r="TMO11" s="166"/>
      <c r="TMP11" s="166"/>
      <c r="TMQ11" s="166"/>
      <c r="TMR11" s="166"/>
      <c r="TMS11" s="166"/>
      <c r="TMT11" s="166"/>
      <c r="TMU11" s="166"/>
      <c r="TMV11" s="166"/>
      <c r="TMW11" s="166"/>
      <c r="TMX11" s="166"/>
      <c r="TMY11" s="166"/>
      <c r="TMZ11" s="166"/>
      <c r="TNA11" s="166"/>
      <c r="TNB11" s="166"/>
      <c r="TNC11" s="166"/>
      <c r="TND11" s="166"/>
      <c r="TNE11" s="166"/>
      <c r="TNF11" s="166"/>
      <c r="TNG11" s="166"/>
      <c r="TNH11" s="166"/>
      <c r="TNI11" s="166"/>
      <c r="TNJ11" s="166"/>
      <c r="TNK11" s="166"/>
      <c r="TNL11" s="166"/>
      <c r="TNM11" s="166"/>
      <c r="TNN11" s="166"/>
      <c r="TNO11" s="166"/>
      <c r="TNP11" s="166"/>
      <c r="TNQ11" s="166"/>
      <c r="TNR11" s="166"/>
      <c r="TNS11" s="166"/>
      <c r="TNT11" s="166"/>
      <c r="TNU11" s="166"/>
      <c r="TNV11" s="166"/>
      <c r="TNW11" s="166"/>
      <c r="TNX11" s="166"/>
      <c r="TNY11" s="166"/>
      <c r="TNZ11" s="166"/>
      <c r="TOA11" s="166"/>
      <c r="TOB11" s="166"/>
      <c r="TOC11" s="166"/>
      <c r="TOD11" s="166"/>
      <c r="TOE11" s="166"/>
      <c r="TOF11" s="166"/>
      <c r="TOG11" s="166"/>
      <c r="TOH11" s="166"/>
      <c r="TOI11" s="166"/>
      <c r="TOJ11" s="166"/>
      <c r="TOK11" s="166"/>
      <c r="TOL11" s="166"/>
      <c r="TOM11" s="166"/>
      <c r="TON11" s="166"/>
      <c r="TOO11" s="166"/>
      <c r="TOP11" s="166"/>
      <c r="TOQ11" s="166"/>
      <c r="TOR11" s="166"/>
      <c r="TOS11" s="166"/>
      <c r="TOT11" s="166"/>
      <c r="TOU11" s="166"/>
      <c r="TOV11" s="166"/>
      <c r="TOW11" s="166"/>
      <c r="TOX11" s="166"/>
      <c r="TOY11" s="166"/>
      <c r="TOZ11" s="166"/>
      <c r="TPA11" s="166"/>
      <c r="TPB11" s="166"/>
      <c r="TPC11" s="166"/>
      <c r="TPD11" s="166"/>
      <c r="TPE11" s="166"/>
      <c r="TPF11" s="166"/>
      <c r="TPG11" s="166"/>
      <c r="TPH11" s="166"/>
      <c r="TPI11" s="166"/>
      <c r="TPJ11" s="166"/>
      <c r="TPK11" s="166"/>
      <c r="TPL11" s="166"/>
      <c r="TPM11" s="166"/>
      <c r="TPN11" s="166"/>
      <c r="TPO11" s="166"/>
      <c r="TPP11" s="166"/>
      <c r="TPQ11" s="166"/>
      <c r="TPR11" s="166"/>
      <c r="TPS11" s="166"/>
      <c r="TPT11" s="166"/>
      <c r="TPU11" s="166"/>
      <c r="TPV11" s="166"/>
      <c r="TPW11" s="166"/>
      <c r="TPX11" s="166"/>
      <c r="TPY11" s="166"/>
      <c r="TPZ11" s="166"/>
      <c r="TQA11" s="166"/>
      <c r="TQB11" s="166"/>
      <c r="TQC11" s="166"/>
      <c r="TQD11" s="166"/>
      <c r="TQE11" s="166"/>
      <c r="TQF11" s="166"/>
      <c r="TQG11" s="166"/>
      <c r="TQH11" s="166"/>
      <c r="TQI11" s="166"/>
      <c r="TQJ11" s="166"/>
      <c r="TQK11" s="166"/>
      <c r="TQL11" s="166"/>
      <c r="TQM11" s="166"/>
      <c r="TQN11" s="166"/>
      <c r="TQO11" s="166"/>
      <c r="TQP11" s="166"/>
      <c r="TQQ11" s="166"/>
      <c r="TQR11" s="166"/>
      <c r="TQS11" s="166"/>
      <c r="TQT11" s="166"/>
      <c r="TQU11" s="166"/>
      <c r="TQV11" s="166"/>
      <c r="TQW11" s="166"/>
      <c r="TQX11" s="166"/>
      <c r="TQY11" s="166"/>
      <c r="TQZ11" s="166"/>
      <c r="TRA11" s="166"/>
      <c r="TRB11" s="166"/>
      <c r="TRC11" s="166"/>
      <c r="TRD11" s="166"/>
      <c r="TRE11" s="166"/>
      <c r="TRF11" s="166"/>
      <c r="TRG11" s="166"/>
      <c r="TRH11" s="166"/>
      <c r="TRI11" s="166"/>
      <c r="TRJ11" s="166"/>
      <c r="TRK11" s="166"/>
      <c r="TRL11" s="166"/>
      <c r="TRM11" s="166"/>
      <c r="TRN11" s="166"/>
      <c r="TRO11" s="166"/>
      <c r="TRP11" s="166"/>
      <c r="TRQ11" s="166"/>
      <c r="TRR11" s="166"/>
      <c r="TRS11" s="166"/>
      <c r="TRT11" s="166"/>
      <c r="TRU11" s="166"/>
      <c r="TRV11" s="166"/>
      <c r="TRW11" s="166"/>
      <c r="TRX11" s="166"/>
      <c r="TRY11" s="166"/>
      <c r="TRZ11" s="166"/>
      <c r="TSA11" s="166"/>
      <c r="TSB11" s="166"/>
      <c r="TSC11" s="166"/>
      <c r="TSD11" s="166"/>
      <c r="TSE11" s="166"/>
      <c r="TSF11" s="166"/>
      <c r="TSG11" s="166"/>
      <c r="TSH11" s="166"/>
      <c r="TSI11" s="166"/>
      <c r="TSJ11" s="166"/>
      <c r="TSK11" s="166"/>
      <c r="TSL11" s="166"/>
      <c r="TSM11" s="166"/>
      <c r="TSN11" s="166"/>
      <c r="TSO11" s="166"/>
      <c r="TSP11" s="166"/>
      <c r="TSQ11" s="166"/>
      <c r="TSR11" s="166"/>
      <c r="TSS11" s="166"/>
      <c r="TST11" s="166"/>
      <c r="TSU11" s="166"/>
      <c r="TSV11" s="166"/>
      <c r="TSW11" s="166"/>
      <c r="TSX11" s="166"/>
      <c r="TSY11" s="166"/>
      <c r="TSZ11" s="166"/>
      <c r="TTA11" s="166"/>
      <c r="TTB11" s="166"/>
      <c r="TTC11" s="166"/>
      <c r="TTD11" s="166"/>
      <c r="TTE11" s="166"/>
      <c r="TTF11" s="166"/>
      <c r="TTG11" s="166"/>
      <c r="TTH11" s="166"/>
      <c r="TTI11" s="166"/>
      <c r="TTJ11" s="166"/>
      <c r="TTK11" s="166"/>
      <c r="TTL11" s="166"/>
      <c r="TTM11" s="166"/>
      <c r="TTN11" s="166"/>
      <c r="TTO11" s="166"/>
      <c r="TTP11" s="166"/>
      <c r="TTQ11" s="166"/>
      <c r="TTR11" s="166"/>
      <c r="TTS11" s="166"/>
      <c r="TTT11" s="166"/>
      <c r="TTU11" s="166"/>
      <c r="TTV11" s="166"/>
      <c r="TTW11" s="166"/>
      <c r="TTX11" s="166"/>
      <c r="TTY11" s="166"/>
      <c r="TTZ11" s="166"/>
      <c r="TUA11" s="166"/>
      <c r="TUB11" s="166"/>
      <c r="TUC11" s="166"/>
      <c r="TUD11" s="166"/>
      <c r="TUE11" s="166"/>
      <c r="TUF11" s="166"/>
      <c r="TUG11" s="166"/>
      <c r="TUH11" s="166"/>
      <c r="TUI11" s="166"/>
      <c r="TUJ11" s="166"/>
      <c r="TUK11" s="166"/>
      <c r="TUL11" s="166"/>
      <c r="TUM11" s="166"/>
      <c r="TUN11" s="166"/>
      <c r="TUO11" s="166"/>
      <c r="TUP11" s="166"/>
      <c r="TUQ11" s="166"/>
      <c r="TUR11" s="166"/>
      <c r="TUS11" s="166"/>
      <c r="TUT11" s="166"/>
      <c r="TUU11" s="166"/>
      <c r="TUV11" s="166"/>
      <c r="TUW11" s="166"/>
      <c r="TUX11" s="166"/>
      <c r="TUY11" s="166"/>
      <c r="TUZ11" s="166"/>
      <c r="TVA11" s="166"/>
      <c r="TVB11" s="166"/>
      <c r="TVC11" s="166"/>
      <c r="TVD11" s="166"/>
      <c r="TVE11" s="166"/>
      <c r="TVF11" s="166"/>
      <c r="TVG11" s="166"/>
      <c r="TVH11" s="166"/>
      <c r="TVI11" s="166"/>
      <c r="TVJ11" s="166"/>
      <c r="TVK11" s="166"/>
      <c r="TVL11" s="166"/>
      <c r="TVM11" s="166"/>
      <c r="TVN11" s="166"/>
      <c r="TVO11" s="166"/>
      <c r="TVP11" s="166"/>
      <c r="TVQ11" s="166"/>
      <c r="TVR11" s="166"/>
      <c r="TVS11" s="166"/>
      <c r="TVT11" s="166"/>
      <c r="TVU11" s="166"/>
      <c r="TVV11" s="166"/>
      <c r="TVW11" s="166"/>
      <c r="TVX11" s="166"/>
      <c r="TVY11" s="166"/>
      <c r="TVZ11" s="166"/>
      <c r="TWA11" s="166"/>
      <c r="TWB11" s="166"/>
      <c r="TWC11" s="166"/>
      <c r="TWD11" s="166"/>
      <c r="TWE11" s="166"/>
      <c r="TWF11" s="166"/>
      <c r="TWG11" s="166"/>
      <c r="TWH11" s="166"/>
      <c r="TWI11" s="166"/>
      <c r="TWJ11" s="166"/>
      <c r="TWK11" s="166"/>
      <c r="TWL11" s="166"/>
      <c r="TWM11" s="166"/>
      <c r="TWN11" s="166"/>
      <c r="TWO11" s="166"/>
      <c r="TWP11" s="166"/>
      <c r="TWQ11" s="166"/>
      <c r="TWR11" s="166"/>
      <c r="TWS11" s="166"/>
      <c r="TWT11" s="166"/>
      <c r="TWU11" s="166"/>
      <c r="TWV11" s="166"/>
      <c r="TWW11" s="166"/>
      <c r="TWX11" s="166"/>
      <c r="TWY11" s="166"/>
      <c r="TWZ11" s="166"/>
      <c r="TXA11" s="166"/>
      <c r="TXB11" s="166"/>
      <c r="TXC11" s="166"/>
      <c r="TXD11" s="166"/>
      <c r="TXE11" s="166"/>
      <c r="TXF11" s="166"/>
      <c r="TXG11" s="166"/>
      <c r="TXH11" s="166"/>
      <c r="TXI11" s="166"/>
      <c r="TXJ11" s="166"/>
      <c r="TXK11" s="166"/>
      <c r="TXL11" s="166"/>
      <c r="TXM11" s="166"/>
      <c r="TXN11" s="166"/>
      <c r="TXO11" s="166"/>
      <c r="TXP11" s="166"/>
      <c r="TXQ11" s="166"/>
      <c r="TXR11" s="166"/>
      <c r="TXS11" s="166"/>
      <c r="TXT11" s="166"/>
      <c r="TXU11" s="166"/>
      <c r="TXV11" s="166"/>
      <c r="TXW11" s="166"/>
      <c r="TXX11" s="166"/>
      <c r="TXY11" s="166"/>
      <c r="TXZ11" s="166"/>
      <c r="TYA11" s="166"/>
      <c r="TYB11" s="166"/>
      <c r="TYC11" s="166"/>
      <c r="TYD11" s="166"/>
      <c r="TYE11" s="166"/>
      <c r="TYF11" s="166"/>
      <c r="TYG11" s="166"/>
      <c r="TYH11" s="166"/>
      <c r="TYI11" s="166"/>
      <c r="TYJ11" s="166"/>
      <c r="TYK11" s="166"/>
      <c r="TYL11" s="166"/>
      <c r="TYM11" s="166"/>
      <c r="TYN11" s="166"/>
      <c r="TYO11" s="166"/>
      <c r="TYP11" s="166"/>
      <c r="TYQ11" s="166"/>
      <c r="TYR11" s="166"/>
      <c r="TYS11" s="166"/>
      <c r="TYT11" s="166"/>
      <c r="TYU11" s="166"/>
      <c r="TYV11" s="166"/>
      <c r="TYW11" s="166"/>
      <c r="TYX11" s="166"/>
      <c r="TYY11" s="166"/>
      <c r="TYZ11" s="166"/>
      <c r="TZA11" s="166"/>
      <c r="TZB11" s="166"/>
      <c r="TZC11" s="166"/>
      <c r="TZD11" s="166"/>
      <c r="TZE11" s="166"/>
      <c r="TZF11" s="166"/>
      <c r="TZG11" s="166"/>
      <c r="TZH11" s="166"/>
      <c r="TZI11" s="166"/>
      <c r="TZJ11" s="166"/>
      <c r="TZK11" s="166"/>
      <c r="TZL11" s="166"/>
      <c r="TZM11" s="166"/>
      <c r="TZN11" s="166"/>
      <c r="TZO11" s="166"/>
      <c r="TZP11" s="166"/>
      <c r="TZQ11" s="166"/>
      <c r="TZR11" s="166"/>
      <c r="TZS11" s="166"/>
      <c r="TZT11" s="166"/>
      <c r="TZU11" s="166"/>
      <c r="TZV11" s="166"/>
      <c r="TZW11" s="166"/>
      <c r="TZX11" s="166"/>
      <c r="TZY11" s="166"/>
      <c r="TZZ11" s="166"/>
      <c r="UAA11" s="166"/>
      <c r="UAB11" s="166"/>
      <c r="UAC11" s="166"/>
      <c r="UAD11" s="166"/>
      <c r="UAE11" s="166"/>
      <c r="UAF11" s="166"/>
      <c r="UAG11" s="166"/>
      <c r="UAH11" s="166"/>
      <c r="UAI11" s="166"/>
      <c r="UAJ11" s="166"/>
      <c r="UAK11" s="166"/>
      <c r="UAL11" s="166"/>
      <c r="UAM11" s="166"/>
      <c r="UAN11" s="166"/>
      <c r="UAO11" s="166"/>
      <c r="UAP11" s="166"/>
      <c r="UAQ11" s="166"/>
      <c r="UAR11" s="166"/>
      <c r="UAS11" s="166"/>
      <c r="UAT11" s="166"/>
      <c r="UAU11" s="166"/>
      <c r="UAV11" s="166"/>
      <c r="UAW11" s="166"/>
      <c r="UAX11" s="166"/>
      <c r="UAY11" s="166"/>
      <c r="UAZ11" s="166"/>
      <c r="UBA11" s="166"/>
      <c r="UBB11" s="166"/>
      <c r="UBC11" s="166"/>
      <c r="UBD11" s="166"/>
      <c r="UBE11" s="166"/>
      <c r="UBF11" s="166"/>
      <c r="UBG11" s="166"/>
      <c r="UBH11" s="166"/>
      <c r="UBI11" s="166"/>
      <c r="UBJ11" s="166"/>
      <c r="UBK11" s="166"/>
      <c r="UBL11" s="166"/>
      <c r="UBM11" s="166"/>
      <c r="UBN11" s="166"/>
      <c r="UBO11" s="166"/>
      <c r="UBP11" s="166"/>
      <c r="UBQ11" s="166"/>
      <c r="UBR11" s="166"/>
      <c r="UBS11" s="166"/>
      <c r="UBT11" s="166"/>
      <c r="UBU11" s="166"/>
      <c r="UBV11" s="166"/>
      <c r="UBW11" s="166"/>
      <c r="UBX11" s="166"/>
      <c r="UBY11" s="166"/>
      <c r="UBZ11" s="166"/>
      <c r="UCA11" s="166"/>
      <c r="UCB11" s="166"/>
      <c r="UCC11" s="166"/>
      <c r="UCD11" s="166"/>
      <c r="UCE11" s="166"/>
      <c r="UCF11" s="166"/>
      <c r="UCG11" s="166"/>
      <c r="UCH11" s="166"/>
      <c r="UCI11" s="166"/>
      <c r="UCJ11" s="166"/>
      <c r="UCK11" s="166"/>
      <c r="UCL11" s="166"/>
      <c r="UCM11" s="166"/>
      <c r="UCN11" s="166"/>
      <c r="UCO11" s="166"/>
      <c r="UCP11" s="166"/>
      <c r="UCQ11" s="166"/>
      <c r="UCR11" s="166"/>
      <c r="UCS11" s="166"/>
      <c r="UCT11" s="166"/>
      <c r="UCU11" s="166"/>
      <c r="UCV11" s="166"/>
      <c r="UCW11" s="166"/>
      <c r="UCX11" s="166"/>
      <c r="UCY11" s="166"/>
      <c r="UCZ11" s="166"/>
      <c r="UDA11" s="166"/>
      <c r="UDB11" s="166"/>
      <c r="UDC11" s="166"/>
      <c r="UDD11" s="166"/>
      <c r="UDE11" s="166"/>
      <c r="UDF11" s="166"/>
      <c r="UDG11" s="166"/>
      <c r="UDH11" s="166"/>
      <c r="UDI11" s="166"/>
      <c r="UDJ11" s="166"/>
      <c r="UDK11" s="166"/>
      <c r="UDL11" s="166"/>
      <c r="UDM11" s="166"/>
      <c r="UDN11" s="166"/>
      <c r="UDO11" s="166"/>
      <c r="UDP11" s="166"/>
      <c r="UDQ11" s="166"/>
      <c r="UDR11" s="166"/>
      <c r="UDS11" s="166"/>
      <c r="UDT11" s="166"/>
      <c r="UDU11" s="166"/>
      <c r="UDV11" s="166"/>
      <c r="UDW11" s="166"/>
      <c r="UDX11" s="166"/>
      <c r="UDY11" s="166"/>
      <c r="UDZ11" s="166"/>
      <c r="UEA11" s="166"/>
      <c r="UEB11" s="166"/>
      <c r="UEC11" s="166"/>
      <c r="UED11" s="166"/>
      <c r="UEE11" s="166"/>
      <c r="UEF11" s="166"/>
      <c r="UEG11" s="166"/>
      <c r="UEH11" s="166"/>
      <c r="UEI11" s="166"/>
      <c r="UEJ11" s="166"/>
      <c r="UEK11" s="166"/>
      <c r="UEL11" s="166"/>
      <c r="UEM11" s="166"/>
      <c r="UEN11" s="166"/>
      <c r="UEO11" s="166"/>
      <c r="UEP11" s="166"/>
      <c r="UEQ11" s="166"/>
      <c r="UER11" s="166"/>
      <c r="UES11" s="166"/>
      <c r="UET11" s="166"/>
      <c r="UEU11" s="166"/>
      <c r="UEV11" s="166"/>
      <c r="UEW11" s="166"/>
      <c r="UEX11" s="166"/>
      <c r="UEY11" s="166"/>
      <c r="UEZ11" s="166"/>
      <c r="UFA11" s="166"/>
      <c r="UFB11" s="166"/>
      <c r="UFC11" s="166"/>
      <c r="UFD11" s="166"/>
      <c r="UFE11" s="166"/>
      <c r="UFF11" s="166"/>
      <c r="UFG11" s="166"/>
      <c r="UFH11" s="166"/>
      <c r="UFI11" s="166"/>
      <c r="UFJ11" s="166"/>
      <c r="UFK11" s="166"/>
      <c r="UFL11" s="166"/>
      <c r="UFM11" s="166"/>
      <c r="UFN11" s="166"/>
      <c r="UFO11" s="166"/>
      <c r="UFP11" s="166"/>
      <c r="UFQ11" s="166"/>
      <c r="UFR11" s="166"/>
      <c r="UFS11" s="166"/>
      <c r="UFT11" s="166"/>
      <c r="UFU11" s="166"/>
      <c r="UFV11" s="166"/>
      <c r="UFW11" s="166"/>
      <c r="UFX11" s="166"/>
      <c r="UFY11" s="166"/>
      <c r="UFZ11" s="166"/>
      <c r="UGA11" s="166"/>
      <c r="UGB11" s="166"/>
      <c r="UGC11" s="166"/>
      <c r="UGD11" s="166"/>
      <c r="UGE11" s="166"/>
      <c r="UGF11" s="166"/>
      <c r="UGG11" s="166"/>
      <c r="UGH11" s="166"/>
      <c r="UGI11" s="166"/>
      <c r="UGJ11" s="166"/>
      <c r="UGK11" s="166"/>
      <c r="UGL11" s="166"/>
      <c r="UGM11" s="166"/>
      <c r="UGN11" s="166"/>
      <c r="UGO11" s="166"/>
      <c r="UGP11" s="166"/>
      <c r="UGQ11" s="166"/>
      <c r="UGR11" s="166"/>
      <c r="UGS11" s="166"/>
      <c r="UGT11" s="166"/>
      <c r="UGU11" s="166"/>
      <c r="UGV11" s="166"/>
      <c r="UGW11" s="166"/>
      <c r="UGX11" s="166"/>
      <c r="UGY11" s="166"/>
      <c r="UGZ11" s="166"/>
      <c r="UHA11" s="166"/>
      <c r="UHB11" s="166"/>
      <c r="UHC11" s="166"/>
      <c r="UHD11" s="166"/>
      <c r="UHE11" s="166"/>
      <c r="UHF11" s="166"/>
      <c r="UHG11" s="166"/>
      <c r="UHH11" s="166"/>
      <c r="UHI11" s="166"/>
      <c r="UHJ11" s="166"/>
      <c r="UHK11" s="166"/>
      <c r="UHL11" s="166"/>
      <c r="UHM11" s="166"/>
      <c r="UHN11" s="166"/>
      <c r="UHO11" s="166"/>
      <c r="UHP11" s="166"/>
      <c r="UHQ11" s="166"/>
      <c r="UHR11" s="166"/>
      <c r="UHS11" s="166"/>
      <c r="UHT11" s="166"/>
      <c r="UHU11" s="166"/>
      <c r="UHV11" s="166"/>
      <c r="UHW11" s="166"/>
      <c r="UHX11" s="166"/>
      <c r="UHY11" s="166"/>
      <c r="UHZ11" s="166"/>
      <c r="UIA11" s="166"/>
      <c r="UIB11" s="166"/>
      <c r="UIC11" s="166"/>
      <c r="UID11" s="166"/>
      <c r="UIE11" s="166"/>
      <c r="UIF11" s="166"/>
      <c r="UIG11" s="166"/>
      <c r="UIH11" s="166"/>
      <c r="UII11" s="166"/>
      <c r="UIJ11" s="166"/>
      <c r="UIK11" s="166"/>
      <c r="UIL11" s="166"/>
      <c r="UIM11" s="166"/>
      <c r="UIN11" s="166"/>
      <c r="UIO11" s="166"/>
      <c r="UIP11" s="166"/>
      <c r="UIQ11" s="166"/>
      <c r="UIR11" s="166"/>
      <c r="UIS11" s="166"/>
      <c r="UIT11" s="166"/>
      <c r="UIU11" s="166"/>
      <c r="UIV11" s="166"/>
      <c r="UIW11" s="166"/>
      <c r="UIX11" s="166"/>
      <c r="UIY11" s="166"/>
      <c r="UIZ11" s="166"/>
      <c r="UJA11" s="166"/>
      <c r="UJB11" s="166"/>
      <c r="UJC11" s="166"/>
      <c r="UJD11" s="166"/>
      <c r="UJE11" s="166"/>
      <c r="UJF11" s="166"/>
      <c r="UJG11" s="166"/>
      <c r="UJH11" s="166"/>
      <c r="UJI11" s="166"/>
      <c r="UJJ11" s="166"/>
      <c r="UJK11" s="166"/>
      <c r="UJL11" s="166"/>
      <c r="UJM11" s="166"/>
      <c r="UJN11" s="166"/>
      <c r="UJO11" s="166"/>
      <c r="UJP11" s="166"/>
      <c r="UJQ11" s="166"/>
      <c r="UJR11" s="166"/>
      <c r="UJS11" s="166"/>
      <c r="UJT11" s="166"/>
      <c r="UJU11" s="166"/>
      <c r="UJV11" s="166"/>
      <c r="UJW11" s="166"/>
      <c r="UJX11" s="166"/>
      <c r="UJY11" s="166"/>
      <c r="UJZ11" s="166"/>
      <c r="UKA11" s="166"/>
      <c r="UKB11" s="166"/>
      <c r="UKC11" s="166"/>
      <c r="UKD11" s="166"/>
      <c r="UKE11" s="166"/>
      <c r="UKF11" s="166"/>
      <c r="UKG11" s="166"/>
      <c r="UKH11" s="166"/>
      <c r="UKI11" s="166"/>
      <c r="UKJ11" s="166"/>
      <c r="UKK11" s="166"/>
      <c r="UKL11" s="166"/>
      <c r="UKM11" s="166"/>
      <c r="UKN11" s="166"/>
      <c r="UKO11" s="166"/>
      <c r="UKP11" s="166"/>
      <c r="UKQ11" s="166"/>
      <c r="UKR11" s="166"/>
      <c r="UKS11" s="166"/>
      <c r="UKT11" s="166"/>
      <c r="UKU11" s="166"/>
      <c r="UKV11" s="166"/>
      <c r="UKW11" s="166"/>
      <c r="UKX11" s="166"/>
      <c r="UKY11" s="166"/>
      <c r="UKZ11" s="166"/>
      <c r="ULA11" s="166"/>
      <c r="ULB11" s="166"/>
      <c r="ULC11" s="166"/>
      <c r="ULD11" s="166"/>
      <c r="ULE11" s="166"/>
      <c r="ULF11" s="166"/>
      <c r="ULG11" s="166"/>
      <c r="ULH11" s="166"/>
      <c r="ULI11" s="166"/>
      <c r="ULJ11" s="166"/>
      <c r="ULK11" s="166"/>
      <c r="ULL11" s="166"/>
      <c r="ULM11" s="166"/>
      <c r="ULN11" s="166"/>
      <c r="ULO11" s="166"/>
      <c r="ULP11" s="166"/>
      <c r="ULQ11" s="166"/>
      <c r="ULR11" s="166"/>
      <c r="ULS11" s="166"/>
      <c r="ULT11" s="166"/>
      <c r="ULU11" s="166"/>
      <c r="ULV11" s="166"/>
      <c r="ULW11" s="166"/>
      <c r="ULX11" s="166"/>
      <c r="ULY11" s="166"/>
      <c r="ULZ11" s="166"/>
      <c r="UMA11" s="166"/>
      <c r="UMB11" s="166"/>
      <c r="UMC11" s="166"/>
      <c r="UMD11" s="166"/>
      <c r="UME11" s="166"/>
      <c r="UMF11" s="166"/>
      <c r="UMG11" s="166"/>
      <c r="UMH11" s="166"/>
      <c r="UMI11" s="166"/>
      <c r="UMJ11" s="166"/>
      <c r="UMK11" s="166"/>
      <c r="UML11" s="166"/>
      <c r="UMM11" s="166"/>
      <c r="UMN11" s="166"/>
      <c r="UMO11" s="166"/>
      <c r="UMP11" s="166"/>
      <c r="UMQ11" s="166"/>
      <c r="UMR11" s="166"/>
      <c r="UMS11" s="166"/>
      <c r="UMT11" s="166"/>
      <c r="UMU11" s="166"/>
      <c r="UMV11" s="166"/>
      <c r="UMW11" s="166"/>
      <c r="UMX11" s="166"/>
      <c r="UMY11" s="166"/>
      <c r="UMZ11" s="166"/>
      <c r="UNA11" s="166"/>
      <c r="UNB11" s="166"/>
      <c r="UNC11" s="166"/>
      <c r="UND11" s="166"/>
      <c r="UNE11" s="166"/>
      <c r="UNF11" s="166"/>
      <c r="UNG11" s="166"/>
      <c r="UNH11" s="166"/>
      <c r="UNI11" s="166"/>
      <c r="UNJ11" s="166"/>
      <c r="UNK11" s="166"/>
      <c r="UNL11" s="166"/>
      <c r="UNM11" s="166"/>
      <c r="UNN11" s="166"/>
      <c r="UNO11" s="166"/>
      <c r="UNP11" s="166"/>
      <c r="UNQ11" s="166"/>
      <c r="UNR11" s="166"/>
      <c r="UNS11" s="166"/>
      <c r="UNT11" s="166"/>
      <c r="UNU11" s="166"/>
      <c r="UNV11" s="166"/>
      <c r="UNW11" s="166"/>
      <c r="UNX11" s="166"/>
      <c r="UNY11" s="166"/>
      <c r="UNZ11" s="166"/>
      <c r="UOA11" s="166"/>
      <c r="UOB11" s="166"/>
      <c r="UOC11" s="166"/>
      <c r="UOD11" s="166"/>
      <c r="UOE11" s="166"/>
      <c r="UOF11" s="166"/>
      <c r="UOG11" s="166"/>
      <c r="UOH11" s="166"/>
      <c r="UOI11" s="166"/>
      <c r="UOJ11" s="166"/>
      <c r="UOK11" s="166"/>
      <c r="UOL11" s="166"/>
      <c r="UOM11" s="166"/>
      <c r="UON11" s="166"/>
      <c r="UOO11" s="166"/>
      <c r="UOP11" s="166"/>
      <c r="UOQ11" s="166"/>
      <c r="UOR11" s="166"/>
      <c r="UOS11" s="166"/>
      <c r="UOT11" s="166"/>
      <c r="UOU11" s="166"/>
      <c r="UOV11" s="166"/>
      <c r="UOW11" s="166"/>
      <c r="UOX11" s="166"/>
      <c r="UOY11" s="166"/>
      <c r="UOZ11" s="166"/>
      <c r="UPA11" s="166"/>
      <c r="UPB11" s="166"/>
      <c r="UPC11" s="166"/>
      <c r="UPD11" s="166"/>
      <c r="UPE11" s="166"/>
      <c r="UPF11" s="166"/>
      <c r="UPG11" s="166"/>
      <c r="UPH11" s="166"/>
      <c r="UPI11" s="166"/>
      <c r="UPJ11" s="166"/>
      <c r="UPK11" s="166"/>
      <c r="UPL11" s="166"/>
      <c r="UPM11" s="166"/>
      <c r="UPN11" s="166"/>
      <c r="UPO11" s="166"/>
      <c r="UPP11" s="166"/>
      <c r="UPQ11" s="166"/>
      <c r="UPR11" s="166"/>
      <c r="UPS11" s="166"/>
      <c r="UPT11" s="166"/>
      <c r="UPU11" s="166"/>
      <c r="UPV11" s="166"/>
      <c r="UPW11" s="166"/>
      <c r="UPX11" s="166"/>
      <c r="UPY11" s="166"/>
      <c r="UPZ11" s="166"/>
      <c r="UQA11" s="166"/>
      <c r="UQB11" s="166"/>
      <c r="UQC11" s="166"/>
      <c r="UQD11" s="166"/>
      <c r="UQE11" s="166"/>
      <c r="UQF11" s="166"/>
      <c r="UQG11" s="166"/>
      <c r="UQH11" s="166"/>
      <c r="UQI11" s="166"/>
      <c r="UQJ11" s="166"/>
      <c r="UQK11" s="166"/>
      <c r="UQL11" s="166"/>
      <c r="UQM11" s="166"/>
      <c r="UQN11" s="166"/>
      <c r="UQO11" s="166"/>
      <c r="UQP11" s="166"/>
      <c r="UQQ11" s="166"/>
      <c r="UQR11" s="166"/>
      <c r="UQS11" s="166"/>
      <c r="UQT11" s="166"/>
      <c r="UQU11" s="166"/>
      <c r="UQV11" s="166"/>
      <c r="UQW11" s="166"/>
      <c r="UQX11" s="166"/>
      <c r="UQY11" s="166"/>
      <c r="UQZ11" s="166"/>
      <c r="URA11" s="166"/>
      <c r="URB11" s="166"/>
      <c r="URC11" s="166"/>
      <c r="URD11" s="166"/>
      <c r="URE11" s="166"/>
      <c r="URF11" s="166"/>
      <c r="URG11" s="166"/>
      <c r="URH11" s="166"/>
      <c r="URI11" s="166"/>
      <c r="URJ11" s="166"/>
      <c r="URK11" s="166"/>
      <c r="URL11" s="166"/>
      <c r="URM11" s="166"/>
      <c r="URN11" s="166"/>
      <c r="URO11" s="166"/>
      <c r="URP11" s="166"/>
      <c r="URQ11" s="166"/>
      <c r="URR11" s="166"/>
      <c r="URS11" s="166"/>
      <c r="URT11" s="166"/>
      <c r="URU11" s="166"/>
      <c r="URV11" s="166"/>
      <c r="URW11" s="166"/>
      <c r="URX11" s="166"/>
      <c r="URY11" s="166"/>
      <c r="URZ11" s="166"/>
      <c r="USA11" s="166"/>
      <c r="USB11" s="166"/>
      <c r="USC11" s="166"/>
      <c r="USD11" s="166"/>
      <c r="USE11" s="166"/>
      <c r="USF11" s="166"/>
      <c r="USG11" s="166"/>
      <c r="USH11" s="166"/>
      <c r="USI11" s="166"/>
      <c r="USJ11" s="166"/>
      <c r="USK11" s="166"/>
      <c r="USL11" s="166"/>
      <c r="USM11" s="166"/>
      <c r="USN11" s="166"/>
      <c r="USO11" s="166"/>
      <c r="USP11" s="166"/>
      <c r="USQ11" s="166"/>
      <c r="USR11" s="166"/>
      <c r="USS11" s="166"/>
      <c r="UST11" s="166"/>
      <c r="USU11" s="166"/>
      <c r="USV11" s="166"/>
      <c r="USW11" s="166"/>
      <c r="USX11" s="166"/>
      <c r="USY11" s="166"/>
      <c r="USZ11" s="166"/>
      <c r="UTA11" s="166"/>
      <c r="UTB11" s="166"/>
      <c r="UTC11" s="166"/>
      <c r="UTD11" s="166"/>
      <c r="UTE11" s="166"/>
      <c r="UTF11" s="166"/>
      <c r="UTG11" s="166"/>
      <c r="UTH11" s="166"/>
      <c r="UTI11" s="166"/>
      <c r="UTJ11" s="166"/>
      <c r="UTK11" s="166"/>
      <c r="UTL11" s="166"/>
      <c r="UTM11" s="166"/>
      <c r="UTN11" s="166"/>
      <c r="UTO11" s="166"/>
      <c r="UTP11" s="166"/>
      <c r="UTQ11" s="166"/>
      <c r="UTR11" s="166"/>
      <c r="UTS11" s="166"/>
      <c r="UTT11" s="166"/>
      <c r="UTU11" s="166"/>
      <c r="UTV11" s="166"/>
      <c r="UTW11" s="166"/>
      <c r="UTX11" s="166"/>
      <c r="UTY11" s="166"/>
      <c r="UTZ11" s="166"/>
      <c r="UUA11" s="166"/>
      <c r="UUB11" s="166"/>
      <c r="UUC11" s="166"/>
      <c r="UUD11" s="166"/>
      <c r="UUE11" s="166"/>
      <c r="UUF11" s="166"/>
      <c r="UUG11" s="166"/>
      <c r="UUH11" s="166"/>
      <c r="UUI11" s="166"/>
      <c r="UUJ11" s="166"/>
      <c r="UUK11" s="166"/>
      <c r="UUL11" s="166"/>
      <c r="UUM11" s="166"/>
      <c r="UUN11" s="166"/>
      <c r="UUO11" s="166"/>
      <c r="UUP11" s="166"/>
      <c r="UUQ11" s="166"/>
      <c r="UUR11" s="166"/>
      <c r="UUS11" s="166"/>
      <c r="UUT11" s="166"/>
      <c r="UUU11" s="166"/>
      <c r="UUV11" s="166"/>
      <c r="UUW11" s="166"/>
      <c r="UUX11" s="166"/>
      <c r="UUY11" s="166"/>
      <c r="UUZ11" s="166"/>
      <c r="UVA11" s="166"/>
      <c r="UVB11" s="166"/>
      <c r="UVC11" s="166"/>
      <c r="UVD11" s="166"/>
      <c r="UVE11" s="166"/>
      <c r="UVF11" s="166"/>
      <c r="UVG11" s="166"/>
      <c r="UVH11" s="166"/>
      <c r="UVI11" s="166"/>
      <c r="UVJ11" s="166"/>
      <c r="UVK11" s="166"/>
      <c r="UVL11" s="166"/>
      <c r="UVM11" s="166"/>
      <c r="UVN11" s="166"/>
      <c r="UVO11" s="166"/>
      <c r="UVP11" s="166"/>
      <c r="UVQ11" s="166"/>
      <c r="UVR11" s="166"/>
      <c r="UVS11" s="166"/>
      <c r="UVT11" s="166"/>
      <c r="UVU11" s="166"/>
      <c r="UVV11" s="166"/>
      <c r="UVW11" s="166"/>
      <c r="UVX11" s="166"/>
      <c r="UVY11" s="166"/>
      <c r="UVZ11" s="166"/>
      <c r="UWA11" s="166"/>
      <c r="UWB11" s="166"/>
      <c r="UWC11" s="166"/>
      <c r="UWD11" s="166"/>
      <c r="UWE11" s="166"/>
      <c r="UWF11" s="166"/>
      <c r="UWG11" s="166"/>
      <c r="UWH11" s="166"/>
      <c r="UWI11" s="166"/>
      <c r="UWJ11" s="166"/>
      <c r="UWK11" s="166"/>
      <c r="UWL11" s="166"/>
      <c r="UWM11" s="166"/>
      <c r="UWN11" s="166"/>
      <c r="UWO11" s="166"/>
      <c r="UWP11" s="166"/>
      <c r="UWQ11" s="166"/>
      <c r="UWR11" s="166"/>
      <c r="UWS11" s="166"/>
      <c r="UWT11" s="166"/>
      <c r="UWU11" s="166"/>
      <c r="UWV11" s="166"/>
      <c r="UWW11" s="166"/>
      <c r="UWX11" s="166"/>
      <c r="UWY11" s="166"/>
      <c r="UWZ11" s="166"/>
      <c r="UXA11" s="166"/>
      <c r="UXB11" s="166"/>
      <c r="UXC11" s="166"/>
      <c r="UXD11" s="166"/>
      <c r="UXE11" s="166"/>
      <c r="UXF11" s="166"/>
      <c r="UXG11" s="166"/>
      <c r="UXH11" s="166"/>
      <c r="UXI11" s="166"/>
      <c r="UXJ11" s="166"/>
      <c r="UXK11" s="166"/>
      <c r="UXL11" s="166"/>
      <c r="UXM11" s="166"/>
      <c r="UXN11" s="166"/>
      <c r="UXO11" s="166"/>
      <c r="UXP11" s="166"/>
      <c r="UXQ11" s="166"/>
      <c r="UXR11" s="166"/>
      <c r="UXS11" s="166"/>
      <c r="UXT11" s="166"/>
      <c r="UXU11" s="166"/>
      <c r="UXV11" s="166"/>
      <c r="UXW11" s="166"/>
      <c r="UXX11" s="166"/>
      <c r="UXY11" s="166"/>
      <c r="UXZ11" s="166"/>
      <c r="UYA11" s="166"/>
      <c r="UYB11" s="166"/>
      <c r="UYC11" s="166"/>
      <c r="UYD11" s="166"/>
      <c r="UYE11" s="166"/>
      <c r="UYF11" s="166"/>
      <c r="UYG11" s="166"/>
      <c r="UYH11" s="166"/>
      <c r="UYI11" s="166"/>
      <c r="UYJ11" s="166"/>
      <c r="UYK11" s="166"/>
      <c r="UYL11" s="166"/>
      <c r="UYM11" s="166"/>
      <c r="UYN11" s="166"/>
      <c r="UYO11" s="166"/>
      <c r="UYP11" s="166"/>
      <c r="UYQ11" s="166"/>
      <c r="UYR11" s="166"/>
      <c r="UYS11" s="166"/>
      <c r="UYT11" s="166"/>
      <c r="UYU11" s="166"/>
      <c r="UYV11" s="166"/>
      <c r="UYW11" s="166"/>
      <c r="UYX11" s="166"/>
      <c r="UYY11" s="166"/>
      <c r="UYZ11" s="166"/>
      <c r="UZA11" s="166"/>
      <c r="UZB11" s="166"/>
      <c r="UZC11" s="166"/>
      <c r="UZD11" s="166"/>
      <c r="UZE11" s="166"/>
      <c r="UZF11" s="166"/>
      <c r="UZG11" s="166"/>
      <c r="UZH11" s="166"/>
      <c r="UZI11" s="166"/>
      <c r="UZJ11" s="166"/>
      <c r="UZK11" s="166"/>
      <c r="UZL11" s="166"/>
      <c r="UZM11" s="166"/>
      <c r="UZN11" s="166"/>
      <c r="UZO11" s="166"/>
      <c r="UZP11" s="166"/>
      <c r="UZQ11" s="166"/>
      <c r="UZR11" s="166"/>
      <c r="UZS11" s="166"/>
      <c r="UZT11" s="166"/>
      <c r="UZU11" s="166"/>
      <c r="UZV11" s="166"/>
      <c r="UZW11" s="166"/>
      <c r="UZX11" s="166"/>
      <c r="UZY11" s="166"/>
      <c r="UZZ11" s="166"/>
      <c r="VAA11" s="166"/>
      <c r="VAB11" s="166"/>
      <c r="VAC11" s="166"/>
      <c r="VAD11" s="166"/>
      <c r="VAE11" s="166"/>
      <c r="VAF11" s="166"/>
      <c r="VAG11" s="166"/>
      <c r="VAH11" s="166"/>
      <c r="VAI11" s="166"/>
      <c r="VAJ11" s="166"/>
      <c r="VAK11" s="166"/>
      <c r="VAL11" s="166"/>
      <c r="VAM11" s="166"/>
      <c r="VAN11" s="166"/>
      <c r="VAO11" s="166"/>
      <c r="VAP11" s="166"/>
      <c r="VAQ11" s="166"/>
      <c r="VAR11" s="166"/>
      <c r="VAS11" s="166"/>
      <c r="VAT11" s="166"/>
      <c r="VAU11" s="166"/>
      <c r="VAV11" s="166"/>
      <c r="VAW11" s="166"/>
      <c r="VAX11" s="166"/>
      <c r="VAY11" s="166"/>
      <c r="VAZ11" s="166"/>
      <c r="VBA11" s="166"/>
      <c r="VBB11" s="166"/>
      <c r="VBC11" s="166"/>
      <c r="VBD11" s="166"/>
      <c r="VBE11" s="166"/>
      <c r="VBF11" s="166"/>
      <c r="VBG11" s="166"/>
      <c r="VBH11" s="166"/>
      <c r="VBI11" s="166"/>
      <c r="VBJ11" s="166"/>
      <c r="VBK11" s="166"/>
      <c r="VBL11" s="166"/>
      <c r="VBM11" s="166"/>
      <c r="VBN11" s="166"/>
      <c r="VBO11" s="166"/>
      <c r="VBP11" s="166"/>
      <c r="VBQ11" s="166"/>
      <c r="VBR11" s="166"/>
      <c r="VBS11" s="166"/>
      <c r="VBT11" s="166"/>
      <c r="VBU11" s="166"/>
      <c r="VBV11" s="166"/>
      <c r="VBW11" s="166"/>
      <c r="VBX11" s="166"/>
      <c r="VBY11" s="166"/>
      <c r="VBZ11" s="166"/>
      <c r="VCA11" s="166"/>
      <c r="VCB11" s="166"/>
      <c r="VCC11" s="166"/>
      <c r="VCD11" s="166"/>
      <c r="VCE11" s="166"/>
      <c r="VCF11" s="166"/>
      <c r="VCG11" s="166"/>
      <c r="VCH11" s="166"/>
      <c r="VCI11" s="166"/>
      <c r="VCJ11" s="166"/>
      <c r="VCK11" s="166"/>
      <c r="VCL11" s="166"/>
      <c r="VCM11" s="166"/>
      <c r="VCN11" s="166"/>
      <c r="VCO11" s="166"/>
      <c r="VCP11" s="166"/>
      <c r="VCQ11" s="166"/>
      <c r="VCR11" s="166"/>
      <c r="VCS11" s="166"/>
      <c r="VCT11" s="166"/>
      <c r="VCU11" s="166"/>
      <c r="VCV11" s="166"/>
      <c r="VCW11" s="166"/>
      <c r="VCX11" s="166"/>
      <c r="VCY11" s="166"/>
      <c r="VCZ11" s="166"/>
      <c r="VDA11" s="166"/>
      <c r="VDB11" s="166"/>
      <c r="VDC11" s="166"/>
      <c r="VDD11" s="166"/>
      <c r="VDE11" s="166"/>
      <c r="VDF11" s="166"/>
      <c r="VDG11" s="166"/>
      <c r="VDH11" s="166"/>
      <c r="VDI11" s="166"/>
      <c r="VDJ11" s="166"/>
      <c r="VDK11" s="166"/>
      <c r="VDL11" s="166"/>
      <c r="VDM11" s="166"/>
      <c r="VDN11" s="166"/>
      <c r="VDO11" s="166"/>
      <c r="VDP11" s="166"/>
      <c r="VDQ11" s="166"/>
      <c r="VDR11" s="166"/>
      <c r="VDS11" s="166"/>
      <c r="VDT11" s="166"/>
      <c r="VDU11" s="166"/>
      <c r="VDV11" s="166"/>
      <c r="VDW11" s="166"/>
      <c r="VDX11" s="166"/>
      <c r="VDY11" s="166"/>
      <c r="VDZ11" s="166"/>
      <c r="VEA11" s="166"/>
      <c r="VEB11" s="166"/>
      <c r="VEC11" s="166"/>
      <c r="VED11" s="166"/>
      <c r="VEE11" s="166"/>
      <c r="VEF11" s="166"/>
      <c r="VEG11" s="166"/>
      <c r="VEH11" s="166"/>
      <c r="VEI11" s="166"/>
      <c r="VEJ11" s="166"/>
      <c r="VEK11" s="166"/>
      <c r="VEL11" s="166"/>
      <c r="VEM11" s="166"/>
      <c r="VEN11" s="166"/>
      <c r="VEO11" s="166"/>
      <c r="VEP11" s="166"/>
      <c r="VEQ11" s="166"/>
      <c r="VER11" s="166"/>
      <c r="VES11" s="166"/>
      <c r="VET11" s="166"/>
      <c r="VEU11" s="166"/>
      <c r="VEV11" s="166"/>
      <c r="VEW11" s="166"/>
      <c r="VEX11" s="166"/>
      <c r="VEY11" s="166"/>
      <c r="VEZ11" s="166"/>
      <c r="VFA11" s="166"/>
      <c r="VFB11" s="166"/>
      <c r="VFC11" s="166"/>
      <c r="VFD11" s="166"/>
      <c r="VFE11" s="166"/>
      <c r="VFF11" s="166"/>
      <c r="VFG11" s="166"/>
      <c r="VFH11" s="166"/>
      <c r="VFI11" s="166"/>
      <c r="VFJ11" s="166"/>
      <c r="VFK11" s="166"/>
      <c r="VFL11" s="166"/>
      <c r="VFM11" s="166"/>
      <c r="VFN11" s="166"/>
      <c r="VFO11" s="166"/>
      <c r="VFP11" s="166"/>
      <c r="VFQ11" s="166"/>
      <c r="VFR11" s="166"/>
      <c r="VFS11" s="166"/>
      <c r="VFT11" s="166"/>
      <c r="VFU11" s="166"/>
      <c r="VFV11" s="166"/>
      <c r="VFW11" s="166"/>
      <c r="VFX11" s="166"/>
      <c r="VFY11" s="166"/>
      <c r="VFZ11" s="166"/>
      <c r="VGA11" s="166"/>
      <c r="VGB11" s="166"/>
      <c r="VGC11" s="166"/>
      <c r="VGD11" s="166"/>
      <c r="VGE11" s="166"/>
      <c r="VGF11" s="166"/>
      <c r="VGG11" s="166"/>
      <c r="VGH11" s="166"/>
      <c r="VGI11" s="166"/>
      <c r="VGJ11" s="166"/>
      <c r="VGK11" s="166"/>
      <c r="VGL11" s="166"/>
      <c r="VGM11" s="166"/>
      <c r="VGN11" s="166"/>
      <c r="VGO11" s="166"/>
      <c r="VGP11" s="166"/>
      <c r="VGQ11" s="166"/>
      <c r="VGR11" s="166"/>
      <c r="VGS11" s="166"/>
      <c r="VGT11" s="166"/>
      <c r="VGU11" s="166"/>
      <c r="VGV11" s="166"/>
      <c r="VGW11" s="166"/>
      <c r="VGX11" s="166"/>
      <c r="VGY11" s="166"/>
      <c r="VGZ11" s="166"/>
      <c r="VHA11" s="166"/>
      <c r="VHB11" s="166"/>
      <c r="VHC11" s="166"/>
      <c r="VHD11" s="166"/>
      <c r="VHE11" s="166"/>
      <c r="VHF11" s="166"/>
      <c r="VHG11" s="166"/>
      <c r="VHH11" s="166"/>
      <c r="VHI11" s="166"/>
      <c r="VHJ11" s="166"/>
      <c r="VHK11" s="166"/>
      <c r="VHL11" s="166"/>
      <c r="VHM11" s="166"/>
      <c r="VHN11" s="166"/>
      <c r="VHO11" s="166"/>
      <c r="VHP11" s="166"/>
      <c r="VHQ11" s="166"/>
      <c r="VHR11" s="166"/>
      <c r="VHS11" s="166"/>
      <c r="VHT11" s="166"/>
      <c r="VHU11" s="166"/>
      <c r="VHV11" s="166"/>
      <c r="VHW11" s="166"/>
      <c r="VHX11" s="166"/>
      <c r="VHY11" s="166"/>
      <c r="VHZ11" s="166"/>
      <c r="VIA11" s="166"/>
      <c r="VIB11" s="166"/>
      <c r="VIC11" s="166"/>
      <c r="VID11" s="166"/>
      <c r="VIE11" s="166"/>
      <c r="VIF11" s="166"/>
      <c r="VIG11" s="166"/>
      <c r="VIH11" s="166"/>
      <c r="VII11" s="166"/>
      <c r="VIJ11" s="166"/>
      <c r="VIK11" s="166"/>
      <c r="VIL11" s="166"/>
      <c r="VIM11" s="166"/>
      <c r="VIN11" s="166"/>
      <c r="VIO11" s="166"/>
      <c r="VIP11" s="166"/>
      <c r="VIQ11" s="166"/>
      <c r="VIR11" s="166"/>
      <c r="VIS11" s="166"/>
      <c r="VIT11" s="166"/>
      <c r="VIU11" s="166"/>
      <c r="VIV11" s="166"/>
      <c r="VIW11" s="166"/>
      <c r="VIX11" s="166"/>
      <c r="VIY11" s="166"/>
      <c r="VIZ11" s="166"/>
      <c r="VJA11" s="166"/>
      <c r="VJB11" s="166"/>
      <c r="VJC11" s="166"/>
      <c r="VJD11" s="166"/>
      <c r="VJE11" s="166"/>
      <c r="VJF11" s="166"/>
      <c r="VJG11" s="166"/>
      <c r="VJH11" s="166"/>
      <c r="VJI11" s="166"/>
      <c r="VJJ11" s="166"/>
      <c r="VJK11" s="166"/>
      <c r="VJL11" s="166"/>
      <c r="VJM11" s="166"/>
      <c r="VJN11" s="166"/>
      <c r="VJO11" s="166"/>
      <c r="VJP11" s="166"/>
      <c r="VJQ11" s="166"/>
      <c r="VJR11" s="166"/>
      <c r="VJS11" s="166"/>
      <c r="VJT11" s="166"/>
      <c r="VJU11" s="166"/>
      <c r="VJV11" s="166"/>
      <c r="VJW11" s="166"/>
      <c r="VJX11" s="166"/>
      <c r="VJY11" s="166"/>
      <c r="VJZ11" s="166"/>
      <c r="VKA11" s="166"/>
      <c r="VKB11" s="166"/>
      <c r="VKC11" s="166"/>
      <c r="VKD11" s="166"/>
      <c r="VKE11" s="166"/>
      <c r="VKF11" s="166"/>
      <c r="VKG11" s="166"/>
      <c r="VKH11" s="166"/>
      <c r="VKI11" s="166"/>
      <c r="VKJ11" s="166"/>
      <c r="VKK11" s="166"/>
      <c r="VKL11" s="166"/>
      <c r="VKM11" s="166"/>
      <c r="VKN11" s="166"/>
      <c r="VKO11" s="166"/>
      <c r="VKP11" s="166"/>
      <c r="VKQ11" s="166"/>
      <c r="VKR11" s="166"/>
      <c r="VKS11" s="166"/>
      <c r="VKT11" s="166"/>
      <c r="VKU11" s="166"/>
      <c r="VKV11" s="166"/>
      <c r="VKW11" s="166"/>
      <c r="VKX11" s="166"/>
      <c r="VKY11" s="166"/>
      <c r="VKZ11" s="166"/>
      <c r="VLA11" s="166"/>
      <c r="VLB11" s="166"/>
      <c r="VLC11" s="166"/>
      <c r="VLD11" s="166"/>
      <c r="VLE11" s="166"/>
      <c r="VLF11" s="166"/>
      <c r="VLG11" s="166"/>
      <c r="VLH11" s="166"/>
      <c r="VLI11" s="166"/>
      <c r="VLJ11" s="166"/>
      <c r="VLK11" s="166"/>
      <c r="VLL11" s="166"/>
      <c r="VLM11" s="166"/>
      <c r="VLN11" s="166"/>
      <c r="VLO11" s="166"/>
      <c r="VLP11" s="166"/>
      <c r="VLQ11" s="166"/>
      <c r="VLR11" s="166"/>
      <c r="VLS11" s="166"/>
      <c r="VLT11" s="166"/>
      <c r="VLU11" s="166"/>
      <c r="VLV11" s="166"/>
      <c r="VLW11" s="166"/>
      <c r="VLX11" s="166"/>
      <c r="VLY11" s="166"/>
      <c r="VLZ11" s="166"/>
      <c r="VMA11" s="166"/>
      <c r="VMB11" s="166"/>
      <c r="VMC11" s="166"/>
      <c r="VMD11" s="166"/>
      <c r="VME11" s="166"/>
      <c r="VMF11" s="166"/>
      <c r="VMG11" s="166"/>
      <c r="VMH11" s="166"/>
      <c r="VMI11" s="166"/>
      <c r="VMJ11" s="166"/>
      <c r="VMK11" s="166"/>
      <c r="VML11" s="166"/>
      <c r="VMM11" s="166"/>
      <c r="VMN11" s="166"/>
      <c r="VMO11" s="166"/>
      <c r="VMP11" s="166"/>
      <c r="VMQ11" s="166"/>
      <c r="VMR11" s="166"/>
      <c r="VMS11" s="166"/>
      <c r="VMT11" s="166"/>
      <c r="VMU11" s="166"/>
      <c r="VMV11" s="166"/>
      <c r="VMW11" s="166"/>
      <c r="VMX11" s="166"/>
      <c r="VMY11" s="166"/>
      <c r="VMZ11" s="166"/>
      <c r="VNA11" s="166"/>
      <c r="VNB11" s="166"/>
      <c r="VNC11" s="166"/>
      <c r="VND11" s="166"/>
      <c r="VNE11" s="166"/>
      <c r="VNF11" s="166"/>
      <c r="VNG11" s="166"/>
      <c r="VNH11" s="166"/>
      <c r="VNI11" s="166"/>
      <c r="VNJ11" s="166"/>
      <c r="VNK11" s="166"/>
      <c r="VNL11" s="166"/>
      <c r="VNM11" s="166"/>
      <c r="VNN11" s="166"/>
      <c r="VNO11" s="166"/>
      <c r="VNP11" s="166"/>
      <c r="VNQ11" s="166"/>
      <c r="VNR11" s="166"/>
      <c r="VNS11" s="166"/>
      <c r="VNT11" s="166"/>
      <c r="VNU11" s="166"/>
      <c r="VNV11" s="166"/>
      <c r="VNW11" s="166"/>
      <c r="VNX11" s="166"/>
      <c r="VNY11" s="166"/>
      <c r="VNZ11" s="166"/>
      <c r="VOA11" s="166"/>
      <c r="VOB11" s="166"/>
      <c r="VOC11" s="166"/>
      <c r="VOD11" s="166"/>
      <c r="VOE11" s="166"/>
      <c r="VOF11" s="166"/>
      <c r="VOG11" s="166"/>
      <c r="VOH11" s="166"/>
      <c r="VOI11" s="166"/>
      <c r="VOJ11" s="166"/>
      <c r="VOK11" s="166"/>
      <c r="VOL11" s="166"/>
      <c r="VOM11" s="166"/>
      <c r="VON11" s="166"/>
      <c r="VOO11" s="166"/>
      <c r="VOP11" s="166"/>
      <c r="VOQ11" s="166"/>
      <c r="VOR11" s="166"/>
      <c r="VOS11" s="166"/>
      <c r="VOT11" s="166"/>
      <c r="VOU11" s="166"/>
      <c r="VOV11" s="166"/>
      <c r="VOW11" s="166"/>
      <c r="VOX11" s="166"/>
      <c r="VOY11" s="166"/>
      <c r="VOZ11" s="166"/>
      <c r="VPA11" s="166"/>
      <c r="VPB11" s="166"/>
      <c r="VPC11" s="166"/>
      <c r="VPD11" s="166"/>
      <c r="VPE11" s="166"/>
      <c r="VPF11" s="166"/>
      <c r="VPG11" s="166"/>
      <c r="VPH11" s="166"/>
      <c r="VPI11" s="166"/>
      <c r="VPJ11" s="166"/>
      <c r="VPK11" s="166"/>
      <c r="VPL11" s="166"/>
      <c r="VPM11" s="166"/>
      <c r="VPN11" s="166"/>
      <c r="VPO11" s="166"/>
      <c r="VPP11" s="166"/>
      <c r="VPQ11" s="166"/>
      <c r="VPR11" s="166"/>
      <c r="VPS11" s="166"/>
      <c r="VPT11" s="166"/>
      <c r="VPU11" s="166"/>
      <c r="VPV11" s="166"/>
      <c r="VPW11" s="166"/>
      <c r="VPX11" s="166"/>
      <c r="VPY11" s="166"/>
      <c r="VPZ11" s="166"/>
      <c r="VQA11" s="166"/>
      <c r="VQB11" s="166"/>
      <c r="VQC11" s="166"/>
      <c r="VQD11" s="166"/>
      <c r="VQE11" s="166"/>
      <c r="VQF11" s="166"/>
      <c r="VQG11" s="166"/>
      <c r="VQH11" s="166"/>
      <c r="VQI11" s="166"/>
      <c r="VQJ11" s="166"/>
      <c r="VQK11" s="166"/>
      <c r="VQL11" s="166"/>
      <c r="VQM11" s="166"/>
      <c r="VQN11" s="166"/>
      <c r="VQO11" s="166"/>
      <c r="VQP11" s="166"/>
      <c r="VQQ11" s="166"/>
      <c r="VQR11" s="166"/>
      <c r="VQS11" s="166"/>
      <c r="VQT11" s="166"/>
      <c r="VQU11" s="166"/>
      <c r="VQV11" s="166"/>
      <c r="VQW11" s="166"/>
      <c r="VQX11" s="166"/>
      <c r="VQY11" s="166"/>
      <c r="VQZ11" s="166"/>
      <c r="VRA11" s="166"/>
      <c r="VRB11" s="166"/>
      <c r="VRC11" s="166"/>
      <c r="VRD11" s="166"/>
      <c r="VRE11" s="166"/>
      <c r="VRF11" s="166"/>
      <c r="VRG11" s="166"/>
      <c r="VRH11" s="166"/>
      <c r="VRI11" s="166"/>
      <c r="VRJ11" s="166"/>
      <c r="VRK11" s="166"/>
      <c r="VRL11" s="166"/>
      <c r="VRM11" s="166"/>
      <c r="VRN11" s="166"/>
      <c r="VRO11" s="166"/>
      <c r="VRP11" s="166"/>
      <c r="VRQ11" s="166"/>
      <c r="VRR11" s="166"/>
      <c r="VRS11" s="166"/>
      <c r="VRT11" s="166"/>
      <c r="VRU11" s="166"/>
      <c r="VRV11" s="166"/>
      <c r="VRW11" s="166"/>
      <c r="VRX11" s="166"/>
      <c r="VRY11" s="166"/>
      <c r="VRZ11" s="166"/>
      <c r="VSA11" s="166"/>
      <c r="VSB11" s="166"/>
      <c r="VSC11" s="166"/>
      <c r="VSD11" s="166"/>
      <c r="VSE11" s="166"/>
      <c r="VSF11" s="166"/>
      <c r="VSG11" s="166"/>
      <c r="VSH11" s="166"/>
      <c r="VSI11" s="166"/>
      <c r="VSJ11" s="166"/>
      <c r="VSK11" s="166"/>
      <c r="VSL11" s="166"/>
      <c r="VSM11" s="166"/>
      <c r="VSN11" s="166"/>
      <c r="VSO11" s="166"/>
      <c r="VSP11" s="166"/>
      <c r="VSQ11" s="166"/>
      <c r="VSR11" s="166"/>
      <c r="VSS11" s="166"/>
      <c r="VST11" s="166"/>
      <c r="VSU11" s="166"/>
      <c r="VSV11" s="166"/>
      <c r="VSW11" s="166"/>
      <c r="VSX11" s="166"/>
      <c r="VSY11" s="166"/>
      <c r="VSZ11" s="166"/>
      <c r="VTA11" s="166"/>
      <c r="VTB11" s="166"/>
      <c r="VTC11" s="166"/>
      <c r="VTD11" s="166"/>
      <c r="VTE11" s="166"/>
      <c r="VTF11" s="166"/>
      <c r="VTG11" s="166"/>
      <c r="VTH11" s="166"/>
      <c r="VTI11" s="166"/>
      <c r="VTJ11" s="166"/>
      <c r="VTK11" s="166"/>
      <c r="VTL11" s="166"/>
      <c r="VTM11" s="166"/>
      <c r="VTN11" s="166"/>
      <c r="VTO11" s="166"/>
      <c r="VTP11" s="166"/>
      <c r="VTQ11" s="166"/>
      <c r="VTR11" s="166"/>
      <c r="VTS11" s="166"/>
      <c r="VTT11" s="166"/>
      <c r="VTU11" s="166"/>
      <c r="VTV11" s="166"/>
      <c r="VTW11" s="166"/>
      <c r="VTX11" s="166"/>
      <c r="VTY11" s="166"/>
      <c r="VTZ11" s="166"/>
      <c r="VUA11" s="166"/>
      <c r="VUB11" s="166"/>
      <c r="VUC11" s="166"/>
      <c r="VUD11" s="166"/>
      <c r="VUE11" s="166"/>
      <c r="VUF11" s="166"/>
      <c r="VUG11" s="166"/>
      <c r="VUH11" s="166"/>
      <c r="VUI11" s="166"/>
      <c r="VUJ11" s="166"/>
      <c r="VUK11" s="166"/>
      <c r="VUL11" s="166"/>
      <c r="VUM11" s="166"/>
      <c r="VUN11" s="166"/>
      <c r="VUO11" s="166"/>
      <c r="VUP11" s="166"/>
      <c r="VUQ11" s="166"/>
      <c r="VUR11" s="166"/>
      <c r="VUS11" s="166"/>
      <c r="VUT11" s="166"/>
      <c r="VUU11" s="166"/>
      <c r="VUV11" s="166"/>
      <c r="VUW11" s="166"/>
      <c r="VUX11" s="166"/>
      <c r="VUY11" s="166"/>
      <c r="VUZ11" s="166"/>
      <c r="VVA11" s="166"/>
      <c r="VVB11" s="166"/>
      <c r="VVC11" s="166"/>
      <c r="VVD11" s="166"/>
      <c r="VVE11" s="166"/>
      <c r="VVF11" s="166"/>
      <c r="VVG11" s="166"/>
      <c r="VVH11" s="166"/>
      <c r="VVI11" s="166"/>
      <c r="VVJ11" s="166"/>
      <c r="VVK11" s="166"/>
      <c r="VVL11" s="166"/>
      <c r="VVM11" s="166"/>
      <c r="VVN11" s="166"/>
      <c r="VVO11" s="166"/>
      <c r="VVP11" s="166"/>
      <c r="VVQ11" s="166"/>
      <c r="VVR11" s="166"/>
      <c r="VVS11" s="166"/>
      <c r="VVT11" s="166"/>
      <c r="VVU11" s="166"/>
      <c r="VVV11" s="166"/>
      <c r="VVW11" s="166"/>
      <c r="VVX11" s="166"/>
      <c r="VVY11" s="166"/>
      <c r="VVZ11" s="166"/>
      <c r="VWA11" s="166"/>
      <c r="VWB11" s="166"/>
      <c r="VWC11" s="166"/>
      <c r="VWD11" s="166"/>
      <c r="VWE11" s="166"/>
      <c r="VWF11" s="166"/>
      <c r="VWG11" s="166"/>
      <c r="VWH11" s="166"/>
      <c r="VWI11" s="166"/>
      <c r="VWJ11" s="166"/>
      <c r="VWK11" s="166"/>
      <c r="VWL11" s="166"/>
      <c r="VWM11" s="166"/>
      <c r="VWN11" s="166"/>
      <c r="VWO11" s="166"/>
      <c r="VWP11" s="166"/>
      <c r="VWQ11" s="166"/>
      <c r="VWR11" s="166"/>
      <c r="VWS11" s="166"/>
      <c r="VWT11" s="166"/>
      <c r="VWU11" s="166"/>
      <c r="VWV11" s="166"/>
      <c r="VWW11" s="166"/>
      <c r="VWX11" s="166"/>
      <c r="VWY11" s="166"/>
      <c r="VWZ11" s="166"/>
      <c r="VXA11" s="166"/>
      <c r="VXB11" s="166"/>
      <c r="VXC11" s="166"/>
      <c r="VXD11" s="166"/>
      <c r="VXE11" s="166"/>
      <c r="VXF11" s="166"/>
      <c r="VXG11" s="166"/>
      <c r="VXH11" s="166"/>
      <c r="VXI11" s="166"/>
      <c r="VXJ11" s="166"/>
      <c r="VXK11" s="166"/>
      <c r="VXL11" s="166"/>
      <c r="VXM11" s="166"/>
      <c r="VXN11" s="166"/>
      <c r="VXO11" s="166"/>
      <c r="VXP11" s="166"/>
      <c r="VXQ11" s="166"/>
      <c r="VXR11" s="166"/>
      <c r="VXS11" s="166"/>
      <c r="VXT11" s="166"/>
      <c r="VXU11" s="166"/>
      <c r="VXV11" s="166"/>
      <c r="VXW11" s="166"/>
      <c r="VXX11" s="166"/>
      <c r="VXY11" s="166"/>
      <c r="VXZ11" s="166"/>
      <c r="VYA11" s="166"/>
      <c r="VYB11" s="166"/>
      <c r="VYC11" s="166"/>
      <c r="VYD11" s="166"/>
      <c r="VYE11" s="166"/>
      <c r="VYF11" s="166"/>
      <c r="VYG11" s="166"/>
      <c r="VYH11" s="166"/>
      <c r="VYI11" s="166"/>
      <c r="VYJ11" s="166"/>
      <c r="VYK11" s="166"/>
      <c r="VYL11" s="166"/>
      <c r="VYM11" s="166"/>
      <c r="VYN11" s="166"/>
      <c r="VYO11" s="166"/>
      <c r="VYP11" s="166"/>
      <c r="VYQ11" s="166"/>
      <c r="VYR11" s="166"/>
      <c r="VYS11" s="166"/>
      <c r="VYT11" s="166"/>
      <c r="VYU11" s="166"/>
      <c r="VYV11" s="166"/>
      <c r="VYW11" s="166"/>
      <c r="VYX11" s="166"/>
      <c r="VYY11" s="166"/>
      <c r="VYZ11" s="166"/>
      <c r="VZA11" s="166"/>
      <c r="VZB11" s="166"/>
      <c r="VZC11" s="166"/>
      <c r="VZD11" s="166"/>
      <c r="VZE11" s="166"/>
      <c r="VZF11" s="166"/>
      <c r="VZG11" s="166"/>
      <c r="VZH11" s="166"/>
      <c r="VZI11" s="166"/>
      <c r="VZJ11" s="166"/>
      <c r="VZK11" s="166"/>
      <c r="VZL11" s="166"/>
      <c r="VZM11" s="166"/>
      <c r="VZN11" s="166"/>
      <c r="VZO11" s="166"/>
      <c r="VZP11" s="166"/>
      <c r="VZQ11" s="166"/>
      <c r="VZR11" s="166"/>
      <c r="VZS11" s="166"/>
      <c r="VZT11" s="166"/>
      <c r="VZU11" s="166"/>
      <c r="VZV11" s="166"/>
      <c r="VZW11" s="166"/>
      <c r="VZX11" s="166"/>
      <c r="VZY11" s="166"/>
      <c r="VZZ11" s="166"/>
      <c r="WAA11" s="166"/>
      <c r="WAB11" s="166"/>
      <c r="WAC11" s="166"/>
      <c r="WAD11" s="166"/>
      <c r="WAE11" s="166"/>
      <c r="WAF11" s="166"/>
      <c r="WAG11" s="166"/>
      <c r="WAH11" s="166"/>
      <c r="WAI11" s="166"/>
      <c r="WAJ11" s="166"/>
      <c r="WAK11" s="166"/>
      <c r="WAL11" s="166"/>
      <c r="WAM11" s="166"/>
      <c r="WAN11" s="166"/>
      <c r="WAO11" s="166"/>
      <c r="WAP11" s="166"/>
      <c r="WAQ11" s="166"/>
      <c r="WAR11" s="166"/>
      <c r="WAS11" s="166"/>
      <c r="WAT11" s="166"/>
      <c r="WAU11" s="166"/>
      <c r="WAV11" s="166"/>
      <c r="WAW11" s="166"/>
      <c r="WAX11" s="166"/>
      <c r="WAY11" s="166"/>
      <c r="WAZ11" s="166"/>
      <c r="WBA11" s="166"/>
      <c r="WBB11" s="166"/>
      <c r="WBC11" s="166"/>
      <c r="WBD11" s="166"/>
      <c r="WBE11" s="166"/>
      <c r="WBF11" s="166"/>
      <c r="WBG11" s="166"/>
      <c r="WBH11" s="166"/>
      <c r="WBI11" s="166"/>
      <c r="WBJ11" s="166"/>
      <c r="WBK11" s="166"/>
      <c r="WBL11" s="166"/>
      <c r="WBM11" s="166"/>
      <c r="WBN11" s="166"/>
      <c r="WBO11" s="166"/>
      <c r="WBP11" s="166"/>
      <c r="WBQ11" s="166"/>
      <c r="WBR11" s="166"/>
      <c r="WBS11" s="166"/>
      <c r="WBT11" s="166"/>
      <c r="WBU11" s="166"/>
      <c r="WBV11" s="166"/>
      <c r="WBW11" s="166"/>
      <c r="WBX11" s="166"/>
      <c r="WBY11" s="166"/>
      <c r="WBZ11" s="166"/>
      <c r="WCA11" s="166"/>
      <c r="WCB11" s="166"/>
      <c r="WCC11" s="166"/>
      <c r="WCD11" s="166"/>
      <c r="WCE11" s="166"/>
      <c r="WCF11" s="166"/>
      <c r="WCG11" s="166"/>
      <c r="WCH11" s="166"/>
      <c r="WCI11" s="166"/>
      <c r="WCJ11" s="166"/>
      <c r="WCK11" s="166"/>
      <c r="WCL11" s="166"/>
      <c r="WCM11" s="166"/>
      <c r="WCN11" s="166"/>
      <c r="WCO11" s="166"/>
      <c r="WCP11" s="166"/>
      <c r="WCQ11" s="166"/>
      <c r="WCR11" s="166"/>
      <c r="WCS11" s="166"/>
      <c r="WCT11" s="166"/>
      <c r="WCU11" s="166"/>
      <c r="WCV11" s="166"/>
      <c r="WCW11" s="166"/>
      <c r="WCX11" s="166"/>
      <c r="WCY11" s="166"/>
      <c r="WCZ11" s="166"/>
      <c r="WDA11" s="166"/>
      <c r="WDB11" s="166"/>
      <c r="WDC11" s="166"/>
      <c r="WDD11" s="166"/>
      <c r="WDE11" s="166"/>
      <c r="WDF11" s="166"/>
      <c r="WDG11" s="166"/>
      <c r="WDH11" s="166"/>
      <c r="WDI11" s="166"/>
      <c r="WDJ11" s="166"/>
      <c r="WDK11" s="166"/>
      <c r="WDL11" s="166"/>
      <c r="WDM11" s="166"/>
      <c r="WDN11" s="166"/>
      <c r="WDO11" s="166"/>
      <c r="WDP11" s="166"/>
      <c r="WDQ11" s="166"/>
      <c r="WDR11" s="166"/>
      <c r="WDS11" s="166"/>
      <c r="WDT11" s="166"/>
      <c r="WDU11" s="166"/>
      <c r="WDV11" s="166"/>
      <c r="WDW11" s="166"/>
      <c r="WDX11" s="166"/>
      <c r="WDY11" s="166"/>
      <c r="WDZ11" s="166"/>
      <c r="WEA11" s="166"/>
      <c r="WEB11" s="166"/>
      <c r="WEC11" s="166"/>
      <c r="WED11" s="166"/>
      <c r="WEE11" s="166"/>
      <c r="WEF11" s="166"/>
      <c r="WEG11" s="166"/>
      <c r="WEH11" s="166"/>
      <c r="WEI11" s="166"/>
      <c r="WEJ11" s="166"/>
      <c r="WEK11" s="166"/>
      <c r="WEL11" s="166"/>
      <c r="WEM11" s="166"/>
      <c r="WEN11" s="166"/>
      <c r="WEO11" s="166"/>
      <c r="WEP11" s="166"/>
      <c r="WEQ11" s="166"/>
      <c r="WER11" s="166"/>
      <c r="WES11" s="166"/>
      <c r="WET11" s="166"/>
      <c r="WEU11" s="166"/>
      <c r="WEV11" s="166"/>
      <c r="WEW11" s="166"/>
      <c r="WEX11" s="166"/>
      <c r="WEY11" s="166"/>
      <c r="WEZ11" s="166"/>
      <c r="WFA11" s="166"/>
      <c r="WFB11" s="166"/>
      <c r="WFC11" s="166"/>
      <c r="WFD11" s="166"/>
      <c r="WFE11" s="166"/>
      <c r="WFF11" s="166"/>
      <c r="WFG11" s="166"/>
      <c r="WFH11" s="166"/>
      <c r="WFI11" s="166"/>
      <c r="WFJ11" s="166"/>
      <c r="WFK11" s="166"/>
      <c r="WFL11" s="166"/>
      <c r="WFM11" s="166"/>
      <c r="WFN11" s="166"/>
      <c r="WFO11" s="166"/>
      <c r="WFP11" s="166"/>
      <c r="WFQ11" s="166"/>
      <c r="WFR11" s="166"/>
      <c r="WFS11" s="166"/>
      <c r="WFT11" s="166"/>
      <c r="WFU11" s="166"/>
      <c r="WFV11" s="166"/>
      <c r="WFW11" s="166"/>
      <c r="WFX11" s="166"/>
      <c r="WFY11" s="166"/>
      <c r="WFZ11" s="166"/>
      <c r="WGA11" s="166"/>
      <c r="WGB11" s="166"/>
      <c r="WGC11" s="166"/>
      <c r="WGD11" s="166"/>
      <c r="WGE11" s="166"/>
      <c r="WGF11" s="166"/>
      <c r="WGG11" s="166"/>
      <c r="WGH11" s="166"/>
      <c r="WGI11" s="166"/>
      <c r="WGJ11" s="166"/>
      <c r="WGK11" s="166"/>
      <c r="WGL11" s="166"/>
      <c r="WGM11" s="166"/>
      <c r="WGN11" s="166"/>
      <c r="WGO11" s="166"/>
      <c r="WGP11" s="166"/>
      <c r="WGQ11" s="166"/>
      <c r="WGR11" s="166"/>
      <c r="WGS11" s="166"/>
      <c r="WGT11" s="166"/>
      <c r="WGU11" s="166"/>
      <c r="WGV11" s="166"/>
      <c r="WGW11" s="166"/>
      <c r="WGX11" s="166"/>
      <c r="WGY11" s="166"/>
      <c r="WGZ11" s="166"/>
      <c r="WHA11" s="166"/>
      <c r="WHB11" s="166"/>
      <c r="WHC11" s="166"/>
      <c r="WHD11" s="166"/>
      <c r="WHE11" s="166"/>
      <c r="WHF11" s="166"/>
      <c r="WHG11" s="166"/>
      <c r="WHH11" s="166"/>
      <c r="WHI11" s="166"/>
      <c r="WHJ11" s="166"/>
      <c r="WHK11" s="166"/>
      <c r="WHL11" s="166"/>
      <c r="WHM11" s="166"/>
      <c r="WHN11" s="166"/>
      <c r="WHO11" s="166"/>
      <c r="WHP11" s="166"/>
      <c r="WHQ11" s="166"/>
      <c r="WHR11" s="166"/>
      <c r="WHS11" s="166"/>
      <c r="WHT11" s="166"/>
      <c r="WHU11" s="166"/>
      <c r="WHV11" s="166"/>
      <c r="WHW11" s="166"/>
      <c r="WHX11" s="166"/>
      <c r="WHY11" s="166"/>
      <c r="WHZ11" s="166"/>
      <c r="WIA11" s="166"/>
      <c r="WIB11" s="166"/>
      <c r="WIC11" s="166"/>
      <c r="WID11" s="166"/>
      <c r="WIE11" s="166"/>
      <c r="WIF11" s="166"/>
      <c r="WIG11" s="166"/>
      <c r="WIH11" s="166"/>
      <c r="WII11" s="166"/>
      <c r="WIJ11" s="166"/>
      <c r="WIK11" s="166"/>
      <c r="WIL11" s="166"/>
      <c r="WIM11" s="166"/>
      <c r="WIN11" s="166"/>
      <c r="WIO11" s="166"/>
      <c r="WIP11" s="166"/>
      <c r="WIQ11" s="166"/>
      <c r="WIR11" s="166"/>
      <c r="WIS11" s="166"/>
      <c r="WIT11" s="166"/>
      <c r="WIU11" s="166"/>
      <c r="WIV11" s="166"/>
      <c r="WIW11" s="166"/>
      <c r="WIX11" s="166"/>
      <c r="WIY11" s="166"/>
      <c r="WIZ11" s="166"/>
      <c r="WJA11" s="166"/>
      <c r="WJB11" s="166"/>
      <c r="WJC11" s="166"/>
      <c r="WJD11" s="166"/>
      <c r="WJE11" s="166"/>
      <c r="WJF11" s="166"/>
      <c r="WJG11" s="166"/>
      <c r="WJH11" s="166"/>
      <c r="WJI11" s="166"/>
      <c r="WJJ11" s="166"/>
      <c r="WJK11" s="166"/>
      <c r="WJL11" s="166"/>
      <c r="WJM11" s="166"/>
      <c r="WJN11" s="166"/>
      <c r="WJO11" s="166"/>
      <c r="WJP11" s="166"/>
      <c r="WJQ11" s="166"/>
      <c r="WJR11" s="166"/>
      <c r="WJS11" s="166"/>
      <c r="WJT11" s="166"/>
      <c r="WJU11" s="166"/>
      <c r="WJV11" s="166"/>
      <c r="WJW11" s="166"/>
      <c r="WJX11" s="166"/>
      <c r="WJY11" s="166"/>
      <c r="WJZ11" s="166"/>
      <c r="WKA11" s="166"/>
      <c r="WKB11" s="166"/>
      <c r="WKC11" s="166"/>
      <c r="WKD11" s="166"/>
      <c r="WKE11" s="166"/>
      <c r="WKF11" s="166"/>
      <c r="WKG11" s="166"/>
      <c r="WKH11" s="166"/>
      <c r="WKI11" s="166"/>
      <c r="WKJ11" s="166"/>
      <c r="WKK11" s="166"/>
      <c r="WKL11" s="166"/>
      <c r="WKM11" s="166"/>
      <c r="WKN11" s="166"/>
      <c r="WKO11" s="166"/>
      <c r="WKP11" s="166"/>
      <c r="WKQ11" s="166"/>
      <c r="WKR11" s="166"/>
      <c r="WKS11" s="166"/>
      <c r="WKT11" s="166"/>
      <c r="WKU11" s="166"/>
      <c r="WKV11" s="166"/>
      <c r="WKW11" s="166"/>
      <c r="WKX11" s="166"/>
      <c r="WKY11" s="166"/>
      <c r="WKZ11" s="166"/>
      <c r="WLA11" s="166"/>
      <c r="WLB11" s="166"/>
      <c r="WLC11" s="166"/>
      <c r="WLD11" s="166"/>
      <c r="WLE11" s="166"/>
      <c r="WLF11" s="166"/>
      <c r="WLG11" s="166"/>
      <c r="WLH11" s="166"/>
      <c r="WLI11" s="166"/>
      <c r="WLJ11" s="166"/>
      <c r="WLK11" s="166"/>
      <c r="WLL11" s="166"/>
      <c r="WLM11" s="166"/>
      <c r="WLN11" s="166"/>
      <c r="WLO11" s="166"/>
      <c r="WLP11" s="166"/>
      <c r="WLQ11" s="166"/>
      <c r="WLR11" s="166"/>
      <c r="WLS11" s="166"/>
      <c r="WLT11" s="166"/>
      <c r="WLU11" s="166"/>
      <c r="WLV11" s="166"/>
      <c r="WLW11" s="166"/>
      <c r="WLX11" s="166"/>
      <c r="WLY11" s="166"/>
      <c r="WLZ11" s="166"/>
      <c r="WMA11" s="166"/>
      <c r="WMB11" s="166"/>
      <c r="WMC11" s="166"/>
      <c r="WMD11" s="166"/>
      <c r="WME11" s="166"/>
      <c r="WMF11" s="166"/>
      <c r="WMG11" s="166"/>
      <c r="WMH11" s="166"/>
      <c r="WMI11" s="166"/>
      <c r="WMJ11" s="166"/>
      <c r="WMK11" s="166"/>
      <c r="WML11" s="166"/>
      <c r="WMM11" s="166"/>
      <c r="WMN11" s="166"/>
      <c r="WMO11" s="166"/>
      <c r="WMP11" s="166"/>
      <c r="WMQ11" s="166"/>
      <c r="WMR11" s="166"/>
      <c r="WMS11" s="166"/>
      <c r="WMT11" s="166"/>
      <c r="WMU11" s="166"/>
      <c r="WMV11" s="166"/>
      <c r="WMW11" s="166"/>
      <c r="WMX11" s="166"/>
      <c r="WMY11" s="166"/>
      <c r="WMZ11" s="166"/>
      <c r="WNA11" s="166"/>
      <c r="WNB11" s="166"/>
      <c r="WNC11" s="166"/>
      <c r="WND11" s="166"/>
      <c r="WNE11" s="166"/>
      <c r="WNF11" s="166"/>
      <c r="WNG11" s="166"/>
      <c r="WNH11" s="166"/>
      <c r="WNI11" s="166"/>
      <c r="WNJ11" s="166"/>
      <c r="WNK11" s="166"/>
      <c r="WNL11" s="166"/>
      <c r="WNM11" s="166"/>
      <c r="WNN11" s="166"/>
      <c r="WNO11" s="166"/>
      <c r="WNP11" s="166"/>
      <c r="WNQ11" s="166"/>
      <c r="WNR11" s="166"/>
      <c r="WNS11" s="166"/>
      <c r="WNT11" s="166"/>
      <c r="WNU11" s="166"/>
      <c r="WNV11" s="166"/>
      <c r="WNW11" s="166"/>
      <c r="WNX11" s="166"/>
      <c r="WNY11" s="166"/>
      <c r="WNZ11" s="166"/>
      <c r="WOA11" s="166"/>
      <c r="WOB11" s="166"/>
      <c r="WOC11" s="166"/>
      <c r="WOD11" s="166"/>
      <c r="WOE11" s="166"/>
      <c r="WOF11" s="166"/>
      <c r="WOG11" s="166"/>
      <c r="WOH11" s="166"/>
      <c r="WOI11" s="166"/>
      <c r="WOJ11" s="166"/>
      <c r="WOK11" s="166"/>
      <c r="WOL11" s="166"/>
      <c r="WOM11" s="166"/>
      <c r="WON11" s="166"/>
      <c r="WOO11" s="166"/>
      <c r="WOP11" s="166"/>
      <c r="WOQ11" s="166"/>
      <c r="WOR11" s="166"/>
      <c r="WOS11" s="166"/>
      <c r="WOT11" s="166"/>
      <c r="WOU11" s="166"/>
      <c r="WOV11" s="166"/>
      <c r="WOW11" s="166"/>
      <c r="WOX11" s="166"/>
      <c r="WOY11" s="166"/>
      <c r="WOZ11" s="166"/>
      <c r="WPA11" s="166"/>
      <c r="WPB11" s="166"/>
      <c r="WPC11" s="166"/>
      <c r="WPD11" s="166"/>
      <c r="WPE11" s="166"/>
      <c r="WPF11" s="166"/>
      <c r="WPG11" s="166"/>
      <c r="WPH11" s="166"/>
      <c r="WPI11" s="166"/>
      <c r="WPJ11" s="166"/>
      <c r="WPK11" s="166"/>
      <c r="WPL11" s="166"/>
      <c r="WPM11" s="166"/>
      <c r="WPN11" s="166"/>
      <c r="WPO11" s="166"/>
      <c r="WPP11" s="166"/>
      <c r="WPQ11" s="166"/>
      <c r="WPR11" s="166"/>
      <c r="WPS11" s="166"/>
      <c r="WPT11" s="166"/>
      <c r="WPU11" s="166"/>
      <c r="WPV11" s="166"/>
      <c r="WPW11" s="166"/>
      <c r="WPX11" s="166"/>
      <c r="WPY11" s="166"/>
      <c r="WPZ11" s="166"/>
      <c r="WQA11" s="166"/>
      <c r="WQB11" s="166"/>
      <c r="WQC11" s="166"/>
      <c r="WQD11" s="166"/>
      <c r="WQE11" s="166"/>
      <c r="WQF11" s="166"/>
      <c r="WQG11" s="166"/>
      <c r="WQH11" s="166"/>
      <c r="WQI11" s="166"/>
      <c r="WQJ11" s="166"/>
      <c r="WQK11" s="166"/>
      <c r="WQL11" s="166"/>
      <c r="WQM11" s="166"/>
      <c r="WQN11" s="166"/>
      <c r="WQO11" s="166"/>
      <c r="WQP11" s="166"/>
      <c r="WQQ11" s="166"/>
      <c r="WQR11" s="166"/>
      <c r="WQS11" s="166"/>
      <c r="WQT11" s="166"/>
      <c r="WQU11" s="166"/>
      <c r="WQV11" s="166"/>
      <c r="WQW11" s="166"/>
      <c r="WQX11" s="166"/>
      <c r="WQY11" s="166"/>
      <c r="WQZ11" s="166"/>
      <c r="WRA11" s="166"/>
      <c r="WRB11" s="166"/>
      <c r="WRC11" s="166"/>
      <c r="WRD11" s="166"/>
      <c r="WRE11" s="166"/>
      <c r="WRF11" s="166"/>
      <c r="WRG11" s="166"/>
      <c r="WRH11" s="166"/>
      <c r="WRI11" s="166"/>
      <c r="WRJ11" s="166"/>
      <c r="WRK11" s="166"/>
      <c r="WRL11" s="166"/>
      <c r="WRM11" s="166"/>
      <c r="WRN11" s="166"/>
      <c r="WRO11" s="166"/>
      <c r="WRP11" s="166"/>
      <c r="WRQ11" s="166"/>
      <c r="WRR11" s="166"/>
      <c r="WRS11" s="166"/>
      <c r="WRT11" s="166"/>
      <c r="WRU11" s="166"/>
      <c r="WRV11" s="166"/>
      <c r="WRW11" s="166"/>
      <c r="WRX11" s="166"/>
      <c r="WRY11" s="166"/>
      <c r="WRZ11" s="166"/>
      <c r="WSA11" s="166"/>
      <c r="WSB11" s="166"/>
      <c r="WSC11" s="166"/>
      <c r="WSD11" s="166"/>
      <c r="WSE11" s="166"/>
      <c r="WSF11" s="166"/>
      <c r="WSG11" s="166"/>
      <c r="WSH11" s="166"/>
      <c r="WSI11" s="166"/>
      <c r="WSJ11" s="166"/>
      <c r="WSK11" s="166"/>
      <c r="WSL11" s="166"/>
      <c r="WSM11" s="166"/>
      <c r="WSN11" s="166"/>
      <c r="WSO11" s="166"/>
      <c r="WSP11" s="166"/>
      <c r="WSQ11" s="166"/>
      <c r="WSR11" s="166"/>
      <c r="WSS11" s="166"/>
      <c r="WST11" s="166"/>
      <c r="WSU11" s="166"/>
      <c r="WSV11" s="166"/>
      <c r="WSW11" s="166"/>
      <c r="WSX11" s="166"/>
      <c r="WSY11" s="166"/>
      <c r="WSZ11" s="166"/>
      <c r="WTA11" s="166"/>
      <c r="WTB11" s="166"/>
      <c r="WTC11" s="166"/>
      <c r="WTD11" s="166"/>
      <c r="WTE11" s="166"/>
      <c r="WTF11" s="166"/>
      <c r="WTG11" s="166"/>
      <c r="WTH11" s="166"/>
      <c r="WTI11" s="166"/>
      <c r="WTJ11" s="166"/>
      <c r="WTK11" s="166"/>
      <c r="WTL11" s="166"/>
      <c r="WTM11" s="166"/>
      <c r="WTN11" s="166"/>
      <c r="WTO11" s="166"/>
      <c r="WTP11" s="166"/>
      <c r="WTQ11" s="166"/>
      <c r="WTR11" s="166"/>
      <c r="WTS11" s="166"/>
      <c r="WTT11" s="166"/>
      <c r="WTU11" s="166"/>
      <c r="WTV11" s="166"/>
      <c r="WTW11" s="166"/>
      <c r="WTX11" s="166"/>
      <c r="WTY11" s="166"/>
      <c r="WTZ11" s="166"/>
      <c r="WUA11" s="166"/>
      <c r="WUB11" s="166"/>
      <c r="WUC11" s="166"/>
      <c r="WUD11" s="166"/>
      <c r="WUE11" s="166"/>
      <c r="WUF11" s="166"/>
      <c r="WUG11" s="166"/>
      <c r="WUH11" s="166"/>
      <c r="WUI11" s="166"/>
      <c r="WUJ11" s="166"/>
      <c r="WUK11" s="166"/>
      <c r="WUL11" s="166"/>
      <c r="WUM11" s="166"/>
      <c r="WUN11" s="166"/>
      <c r="WUO11" s="166"/>
      <c r="WUP11" s="166"/>
      <c r="WUQ11" s="166"/>
      <c r="WUR11" s="166"/>
      <c r="WUS11" s="166"/>
      <c r="WUT11" s="166"/>
      <c r="WUU11" s="166"/>
      <c r="WUV11" s="166"/>
      <c r="WUW11" s="166"/>
      <c r="WUX11" s="166"/>
      <c r="WUY11" s="166"/>
      <c r="WUZ11" s="166"/>
      <c r="WVA11" s="166"/>
      <c r="WVB11" s="166"/>
      <c r="WVC11" s="166"/>
      <c r="WVD11" s="166"/>
      <c r="WVE11" s="166"/>
      <c r="WVF11" s="166"/>
      <c r="WVG11" s="166"/>
      <c r="WVH11" s="166"/>
      <c r="WVI11" s="166"/>
      <c r="WVJ11" s="166"/>
      <c r="WVK11" s="166"/>
      <c r="WVL11" s="166"/>
      <c r="WVM11" s="166"/>
      <c r="WVN11" s="166"/>
      <c r="WVO11" s="166"/>
      <c r="WVP11" s="166"/>
      <c r="WVQ11" s="166"/>
      <c r="WVR11" s="166"/>
      <c r="WVS11" s="166"/>
      <c r="WVT11" s="166"/>
      <c r="WVU11" s="166"/>
      <c r="WVV11" s="166"/>
      <c r="WVW11" s="166"/>
      <c r="WVX11" s="166"/>
      <c r="WVY11" s="166"/>
      <c r="WVZ11" s="166"/>
      <c r="WWA11" s="166"/>
      <c r="WWB11" s="166"/>
      <c r="WWC11" s="166"/>
      <c r="WWD11" s="166"/>
      <c r="WWE11" s="166"/>
      <c r="WWF11" s="166"/>
      <c r="WWG11" s="166"/>
      <c r="WWH11" s="166"/>
      <c r="WWI11" s="166"/>
      <c r="WWJ11" s="166"/>
      <c r="WWK11" s="166"/>
      <c r="WWL11" s="166"/>
      <c r="WWM11" s="166"/>
      <c r="WWN11" s="166"/>
      <c r="WWO11" s="166"/>
      <c r="WWP11" s="166"/>
      <c r="WWQ11" s="166"/>
      <c r="WWR11" s="166"/>
      <c r="WWS11" s="166"/>
      <c r="WWT11" s="166"/>
      <c r="WWU11" s="166"/>
      <c r="WWV11" s="166"/>
      <c r="WWW11" s="166"/>
      <c r="WWX11" s="166"/>
      <c r="WWY11" s="166"/>
      <c r="WWZ11" s="166"/>
      <c r="WXA11" s="166"/>
      <c r="WXB11" s="166"/>
      <c r="WXC11" s="166"/>
      <c r="WXD11" s="166"/>
      <c r="WXE11" s="166"/>
      <c r="WXF11" s="166"/>
      <c r="WXG11" s="166"/>
      <c r="WXH11" s="166"/>
      <c r="WXI11" s="166"/>
      <c r="WXJ11" s="166"/>
      <c r="WXK11" s="166"/>
      <c r="WXL11" s="166"/>
      <c r="WXM11" s="166"/>
      <c r="WXN11" s="166"/>
      <c r="WXO11" s="166"/>
      <c r="WXP11" s="166"/>
      <c r="WXQ11" s="166"/>
      <c r="WXR11" s="166"/>
      <c r="WXS11" s="166"/>
      <c r="WXT11" s="166"/>
      <c r="WXU11" s="166"/>
      <c r="WXV11" s="166"/>
      <c r="WXW11" s="166"/>
      <c r="WXX11" s="166"/>
      <c r="WXY11" s="166"/>
      <c r="WXZ11" s="166"/>
      <c r="WYA11" s="166"/>
      <c r="WYB11" s="166"/>
      <c r="WYC11" s="166"/>
      <c r="WYD11" s="166"/>
      <c r="WYE11" s="166"/>
      <c r="WYF11" s="166"/>
      <c r="WYG11" s="166"/>
      <c r="WYH11" s="166"/>
      <c r="WYI11" s="166"/>
      <c r="WYJ11" s="166"/>
      <c r="WYK11" s="166"/>
      <c r="WYL11" s="166"/>
      <c r="WYM11" s="166"/>
      <c r="WYN11" s="166"/>
      <c r="WYO11" s="166"/>
      <c r="WYP11" s="166"/>
      <c r="WYQ11" s="166"/>
      <c r="WYR11" s="166"/>
      <c r="WYS11" s="166"/>
      <c r="WYT11" s="166"/>
      <c r="WYU11" s="166"/>
      <c r="WYV11" s="166"/>
      <c r="WYW11" s="166"/>
      <c r="WYX11" s="166"/>
      <c r="WYY11" s="166"/>
      <c r="WYZ11" s="166"/>
      <c r="WZA11" s="166"/>
      <c r="WZB11" s="166"/>
      <c r="WZC11" s="166"/>
      <c r="WZD11" s="166"/>
      <c r="WZE11" s="166"/>
      <c r="WZF11" s="166"/>
      <c r="WZG11" s="166"/>
      <c r="WZH11" s="166"/>
      <c r="WZI11" s="166"/>
      <c r="WZJ11" s="166"/>
      <c r="WZK11" s="166"/>
      <c r="WZL11" s="166"/>
      <c r="WZM11" s="166"/>
      <c r="WZN11" s="166"/>
      <c r="WZO11" s="166"/>
      <c r="WZP11" s="166"/>
      <c r="WZQ11" s="166"/>
      <c r="WZR11" s="166"/>
      <c r="WZS11" s="166"/>
      <c r="WZT11" s="166"/>
      <c r="WZU11" s="166"/>
      <c r="WZV11" s="166"/>
      <c r="WZW11" s="166"/>
      <c r="WZX11" s="166"/>
      <c r="WZY11" s="166"/>
      <c r="WZZ11" s="166"/>
      <c r="XAA11" s="166"/>
      <c r="XAB11" s="166"/>
      <c r="XAC11" s="166"/>
      <c r="XAD11" s="166"/>
      <c r="XAE11" s="166"/>
      <c r="XAF11" s="166"/>
      <c r="XAG11" s="166"/>
      <c r="XAH11" s="166"/>
      <c r="XAI11" s="166"/>
      <c r="XAJ11" s="166"/>
      <c r="XAK11" s="166"/>
      <c r="XAL11" s="166"/>
      <c r="XAM11" s="166"/>
      <c r="XAN11" s="166"/>
      <c r="XAO11" s="166"/>
      <c r="XAP11" s="166"/>
      <c r="XAQ11" s="166"/>
      <c r="XAR11" s="166"/>
      <c r="XAS11" s="166"/>
      <c r="XAT11" s="166"/>
      <c r="XAU11" s="166"/>
      <c r="XAV11" s="166"/>
      <c r="XAW11" s="166"/>
      <c r="XAX11" s="166"/>
      <c r="XAY11" s="166"/>
      <c r="XAZ11" s="166"/>
      <c r="XBA11" s="166"/>
      <c r="XBB11" s="166"/>
      <c r="XBC11" s="166"/>
      <c r="XBD11" s="166"/>
      <c r="XBE11" s="166"/>
      <c r="XBF11" s="166"/>
      <c r="XBG11" s="166"/>
      <c r="XBH11" s="166"/>
      <c r="XBI11" s="166"/>
      <c r="XBJ11" s="166"/>
      <c r="XBK11" s="166"/>
      <c r="XBL11" s="166"/>
      <c r="XBM11" s="166"/>
      <c r="XBN11" s="166"/>
      <c r="XBO11" s="166"/>
      <c r="XBP11" s="166"/>
      <c r="XBQ11" s="166"/>
      <c r="XBR11" s="166"/>
      <c r="XBS11" s="166"/>
      <c r="XBT11" s="166"/>
      <c r="XBU11" s="166"/>
      <c r="XBV11" s="166"/>
      <c r="XBW11" s="166"/>
      <c r="XBX11" s="166"/>
      <c r="XBY11" s="166"/>
      <c r="XBZ11" s="166"/>
      <c r="XCA11" s="166"/>
      <c r="XCB11" s="166"/>
      <c r="XCC11" s="166"/>
      <c r="XCD11" s="166"/>
      <c r="XCE11" s="166"/>
      <c r="XCF11" s="166"/>
      <c r="XCG11" s="166"/>
      <c r="XCH11" s="166"/>
      <c r="XCI11" s="166"/>
      <c r="XCJ11" s="166"/>
      <c r="XCK11" s="166"/>
      <c r="XCL11" s="166"/>
      <c r="XCM11" s="166"/>
      <c r="XCN11" s="166"/>
      <c r="XCO11" s="166"/>
      <c r="XCP11" s="166"/>
      <c r="XCQ11" s="166"/>
      <c r="XCR11" s="166"/>
      <c r="XCS11" s="166"/>
      <c r="XCT11" s="166"/>
      <c r="XCU11" s="166"/>
      <c r="XCV11" s="166"/>
      <c r="XCW11" s="166"/>
      <c r="XCX11" s="166"/>
      <c r="XCY11" s="166"/>
      <c r="XCZ11" s="166"/>
      <c r="XDA11" s="166"/>
      <c r="XDB11" s="166"/>
      <c r="XDC11" s="166"/>
      <c r="XDD11" s="166"/>
      <c r="XDE11" s="166"/>
      <c r="XDF11" s="166"/>
      <c r="XDG11" s="166"/>
      <c r="XDH11" s="166"/>
      <c r="XDI11" s="166"/>
      <c r="XDJ11" s="166"/>
      <c r="XDK11" s="166"/>
      <c r="XDL11" s="166"/>
      <c r="XDM11" s="166"/>
      <c r="XDN11" s="166"/>
      <c r="XDO11" s="166"/>
      <c r="XDP11" s="166"/>
      <c r="XDQ11" s="166"/>
      <c r="XDR11" s="166"/>
      <c r="XDS11" s="166"/>
      <c r="XDT11" s="166"/>
      <c r="XDU11" s="166"/>
      <c r="XDV11" s="166"/>
      <c r="XDW11" s="166"/>
      <c r="XDX11" s="166"/>
      <c r="XDY11" s="166"/>
      <c r="XDZ11" s="166"/>
      <c r="XEA11" s="166"/>
      <c r="XEB11" s="166"/>
      <c r="XEC11" s="166"/>
      <c r="XED11" s="166"/>
      <c r="XEE11" s="166"/>
      <c r="XEF11" s="166"/>
      <c r="XEG11" s="166"/>
      <c r="XEH11" s="166"/>
      <c r="XEI11" s="166"/>
      <c r="XEJ11" s="166"/>
      <c r="XEK11" s="166"/>
      <c r="XEL11" s="166"/>
      <c r="XEM11" s="166"/>
      <c r="XEN11" s="166"/>
      <c r="XEO11" s="166"/>
      <c r="XEP11" s="166"/>
      <c r="XEQ11" s="166"/>
      <c r="XER11" s="166"/>
      <c r="XES11" s="166"/>
      <c r="XET11" s="166"/>
      <c r="XEU11" s="166"/>
      <c r="XEV11" s="166"/>
      <c r="XEW11" s="166"/>
      <c r="XEX11" s="166"/>
      <c r="XEY11" s="166"/>
      <c r="XEZ11" s="166"/>
      <c r="XFA11" s="166"/>
      <c r="XFB11" s="166"/>
      <c r="XFC11" s="166"/>
      <c r="XFD11" s="166"/>
    </row>
    <row r="12" s="5" customFormat="1" ht="254" customHeight="1" spans="1:19">
      <c r="A12" s="168">
        <v>2</v>
      </c>
      <c r="B12" s="166" t="s">
        <v>258</v>
      </c>
      <c r="C12" s="167" t="s">
        <v>31</v>
      </c>
      <c r="D12" s="166" t="s">
        <v>32</v>
      </c>
      <c r="E12" s="167" t="s">
        <v>259</v>
      </c>
      <c r="F12" s="166" t="s">
        <v>260</v>
      </c>
      <c r="G12" s="167">
        <v>1000</v>
      </c>
      <c r="H12" s="166" t="s">
        <v>261</v>
      </c>
      <c r="I12" s="166" t="s">
        <v>262</v>
      </c>
      <c r="J12" s="166">
        <v>3</v>
      </c>
      <c r="K12" s="166">
        <v>10</v>
      </c>
      <c r="L12" s="166">
        <v>0.039</v>
      </c>
      <c r="M12" s="166">
        <v>0.003</v>
      </c>
      <c r="N12" s="166">
        <v>0.036</v>
      </c>
      <c r="O12" s="166">
        <v>0.1823</v>
      </c>
      <c r="P12" s="166">
        <v>0.0119</v>
      </c>
      <c r="Q12" s="166">
        <v>0.1704</v>
      </c>
      <c r="R12" s="167" t="s">
        <v>37</v>
      </c>
      <c r="S12" s="167" t="s">
        <v>44</v>
      </c>
    </row>
    <row r="13" s="7" customFormat="1" ht="225" customHeight="1" spans="1:19">
      <c r="A13" s="168">
        <v>3</v>
      </c>
      <c r="B13" s="166" t="s">
        <v>53</v>
      </c>
      <c r="C13" s="167" t="s">
        <v>31</v>
      </c>
      <c r="D13" s="166" t="s">
        <v>32</v>
      </c>
      <c r="E13" s="167" t="s">
        <v>74</v>
      </c>
      <c r="F13" s="166" t="s">
        <v>263</v>
      </c>
      <c r="G13" s="167">
        <v>1000</v>
      </c>
      <c r="H13" s="166" t="s">
        <v>264</v>
      </c>
      <c r="I13" s="166" t="s">
        <v>265</v>
      </c>
      <c r="J13" s="208">
        <v>19</v>
      </c>
      <c r="K13" s="209">
        <v>20</v>
      </c>
      <c r="L13" s="210">
        <v>0.45</v>
      </c>
      <c r="M13" s="211">
        <v>0.44</v>
      </c>
      <c r="N13" s="211">
        <v>0.01</v>
      </c>
      <c r="O13" s="212">
        <v>0.275</v>
      </c>
      <c r="P13" s="212">
        <v>0.175</v>
      </c>
      <c r="Q13" s="212">
        <v>0.1</v>
      </c>
      <c r="R13" s="167" t="s">
        <v>37</v>
      </c>
      <c r="S13" s="167" t="s">
        <v>266</v>
      </c>
    </row>
    <row r="14" s="7" customFormat="1" ht="132" customHeight="1" spans="1:19">
      <c r="A14" s="169">
        <v>4</v>
      </c>
      <c r="B14" s="170" t="s">
        <v>67</v>
      </c>
      <c r="C14" s="171" t="s">
        <v>31</v>
      </c>
      <c r="D14" s="171" t="s">
        <v>32</v>
      </c>
      <c r="E14" s="171" t="s">
        <v>68</v>
      </c>
      <c r="F14" s="170" t="s">
        <v>267</v>
      </c>
      <c r="G14" s="171">
        <v>225</v>
      </c>
      <c r="H14" s="170"/>
      <c r="I14" s="170"/>
      <c r="J14" s="213">
        <v>0</v>
      </c>
      <c r="K14" s="214">
        <v>1</v>
      </c>
      <c r="L14" s="214">
        <v>0.01</v>
      </c>
      <c r="M14" s="215">
        <v>0</v>
      </c>
      <c r="N14" s="215">
        <v>0.01</v>
      </c>
      <c r="O14" s="215">
        <v>0.01</v>
      </c>
      <c r="P14" s="215">
        <v>0</v>
      </c>
      <c r="Q14" s="215">
        <v>0.01</v>
      </c>
      <c r="R14" s="242" t="s">
        <v>268</v>
      </c>
      <c r="S14" s="242" t="s">
        <v>68</v>
      </c>
    </row>
    <row r="15" s="8" customFormat="1" ht="153" customHeight="1" spans="1:19">
      <c r="A15" s="168">
        <v>5</v>
      </c>
      <c r="B15" s="166" t="s">
        <v>45</v>
      </c>
      <c r="C15" s="167" t="s">
        <v>31</v>
      </c>
      <c r="D15" s="167" t="s">
        <v>32</v>
      </c>
      <c r="E15" s="167" t="s">
        <v>46</v>
      </c>
      <c r="F15" s="166" t="s">
        <v>269</v>
      </c>
      <c r="G15" s="167">
        <v>1800</v>
      </c>
      <c r="H15" s="166" t="s">
        <v>48</v>
      </c>
      <c r="I15" s="166" t="s">
        <v>131</v>
      </c>
      <c r="J15" s="216">
        <v>19</v>
      </c>
      <c r="K15" s="216">
        <v>153</v>
      </c>
      <c r="L15" s="216">
        <f t="shared" ref="L15:L20" si="0">M15+N15</f>
        <v>0.5665</v>
      </c>
      <c r="M15" s="216">
        <v>0.0369</v>
      </c>
      <c r="N15" s="216">
        <v>0.5296</v>
      </c>
      <c r="O15" s="216">
        <f t="shared" ref="O15:O20" si="1">P15+Q15</f>
        <v>1.9201</v>
      </c>
      <c r="P15" s="216">
        <v>0.1291</v>
      </c>
      <c r="Q15" s="216">
        <v>1.791</v>
      </c>
      <c r="R15" s="167" t="s">
        <v>37</v>
      </c>
      <c r="S15" s="167" t="s">
        <v>37</v>
      </c>
    </row>
    <row r="16" s="4" customFormat="1" ht="336" customHeight="1" spans="1:19">
      <c r="A16" s="168">
        <v>6</v>
      </c>
      <c r="B16" s="166" t="s">
        <v>270</v>
      </c>
      <c r="C16" s="167" t="s">
        <v>31</v>
      </c>
      <c r="D16" s="167" t="s">
        <v>32</v>
      </c>
      <c r="E16" s="167" t="s">
        <v>40</v>
      </c>
      <c r="F16" s="166" t="s">
        <v>271</v>
      </c>
      <c r="G16" s="167">
        <v>800</v>
      </c>
      <c r="H16" s="166" t="s">
        <v>272</v>
      </c>
      <c r="I16" s="217" t="s">
        <v>273</v>
      </c>
      <c r="J16" s="208">
        <v>10</v>
      </c>
      <c r="K16" s="209">
        <v>20</v>
      </c>
      <c r="L16" s="210">
        <v>0.0633</v>
      </c>
      <c r="M16" s="211">
        <v>0.0069</v>
      </c>
      <c r="N16" s="211">
        <v>0.0564</v>
      </c>
      <c r="O16" s="212">
        <v>0.2376</v>
      </c>
      <c r="P16" s="212">
        <v>0.0241</v>
      </c>
      <c r="Q16" s="212">
        <v>0.2135</v>
      </c>
      <c r="R16" s="167" t="s">
        <v>37</v>
      </c>
      <c r="S16" s="167" t="s">
        <v>44</v>
      </c>
    </row>
    <row r="17" s="4" customFormat="1" ht="268" customHeight="1" spans="1:19">
      <c r="A17" s="168">
        <v>7</v>
      </c>
      <c r="B17" s="166" t="s">
        <v>274</v>
      </c>
      <c r="C17" s="167" t="s">
        <v>31</v>
      </c>
      <c r="D17" s="167" t="s">
        <v>32</v>
      </c>
      <c r="E17" s="167"/>
      <c r="F17" s="166" t="s">
        <v>275</v>
      </c>
      <c r="G17" s="167">
        <v>200</v>
      </c>
      <c r="H17" s="166" t="s">
        <v>276</v>
      </c>
      <c r="I17" s="166" t="s">
        <v>276</v>
      </c>
      <c r="J17" s="216">
        <v>19</v>
      </c>
      <c r="K17" s="216">
        <v>153</v>
      </c>
      <c r="L17" s="216">
        <f t="shared" si="0"/>
        <v>0.5665</v>
      </c>
      <c r="M17" s="216">
        <v>0.0369</v>
      </c>
      <c r="N17" s="216">
        <v>0.5296</v>
      </c>
      <c r="O17" s="216">
        <f t="shared" si="1"/>
        <v>1.9201</v>
      </c>
      <c r="P17" s="216">
        <v>0.1291</v>
      </c>
      <c r="Q17" s="216">
        <v>1.791</v>
      </c>
      <c r="R17" s="235" t="s">
        <v>58</v>
      </c>
      <c r="S17" s="235" t="s">
        <v>277</v>
      </c>
    </row>
    <row r="18" s="4" customFormat="1" ht="116" customHeight="1" spans="1:19">
      <c r="A18" s="168">
        <v>8</v>
      </c>
      <c r="B18" s="166" t="s">
        <v>278</v>
      </c>
      <c r="C18" s="167" t="s">
        <v>31</v>
      </c>
      <c r="D18" s="167" t="s">
        <v>32</v>
      </c>
      <c r="E18" s="167" t="s">
        <v>40</v>
      </c>
      <c r="F18" s="170" t="s">
        <v>279</v>
      </c>
      <c r="G18" s="167">
        <v>2000</v>
      </c>
      <c r="H18" s="166" t="s">
        <v>280</v>
      </c>
      <c r="I18" s="166" t="s">
        <v>281</v>
      </c>
      <c r="J18" s="216">
        <v>19</v>
      </c>
      <c r="K18" s="216">
        <v>153</v>
      </c>
      <c r="L18" s="216">
        <f t="shared" si="0"/>
        <v>0.5665</v>
      </c>
      <c r="M18" s="216">
        <v>0.0369</v>
      </c>
      <c r="N18" s="216">
        <v>0.5296</v>
      </c>
      <c r="O18" s="216">
        <f t="shared" si="1"/>
        <v>1.9201</v>
      </c>
      <c r="P18" s="216">
        <v>0.1291</v>
      </c>
      <c r="Q18" s="216">
        <v>1.791</v>
      </c>
      <c r="R18" s="243"/>
      <c r="S18" s="243"/>
    </row>
    <row r="19" s="8" customFormat="1" ht="68" customHeight="1" spans="1:19">
      <c r="A19" s="168">
        <v>9</v>
      </c>
      <c r="B19" s="166" t="s">
        <v>50</v>
      </c>
      <c r="C19" s="167" t="s">
        <v>31</v>
      </c>
      <c r="D19" s="167" t="s">
        <v>32</v>
      </c>
      <c r="E19" s="167" t="s">
        <v>46</v>
      </c>
      <c r="F19" s="166" t="s">
        <v>282</v>
      </c>
      <c r="G19" s="167">
        <v>1000</v>
      </c>
      <c r="H19" s="166" t="s">
        <v>52</v>
      </c>
      <c r="I19" s="166" t="s">
        <v>52</v>
      </c>
      <c r="J19" s="216">
        <v>19</v>
      </c>
      <c r="K19" s="216">
        <v>153</v>
      </c>
      <c r="L19" s="216">
        <f t="shared" si="0"/>
        <v>0.5665</v>
      </c>
      <c r="M19" s="216">
        <v>0.0369</v>
      </c>
      <c r="N19" s="216">
        <v>0.5296</v>
      </c>
      <c r="O19" s="216">
        <f t="shared" si="1"/>
        <v>1.9201</v>
      </c>
      <c r="P19" s="216">
        <v>0.1291</v>
      </c>
      <c r="Q19" s="216">
        <v>1.791</v>
      </c>
      <c r="R19" s="167" t="s">
        <v>37</v>
      </c>
      <c r="S19" s="167" t="s">
        <v>37</v>
      </c>
    </row>
    <row r="20" s="4" customFormat="1" ht="87" customHeight="1" spans="1:19">
      <c r="A20" s="168">
        <v>10</v>
      </c>
      <c r="B20" s="167" t="s">
        <v>145</v>
      </c>
      <c r="C20" s="167" t="s">
        <v>31</v>
      </c>
      <c r="D20" s="167" t="s">
        <v>32</v>
      </c>
      <c r="E20" s="167" t="s">
        <v>54</v>
      </c>
      <c r="F20" s="166" t="s">
        <v>283</v>
      </c>
      <c r="G20" s="172">
        <v>600</v>
      </c>
      <c r="H20" s="166" t="s">
        <v>147</v>
      </c>
      <c r="I20" s="166" t="s">
        <v>147</v>
      </c>
      <c r="J20" s="216">
        <v>19</v>
      </c>
      <c r="K20" s="218">
        <v>153</v>
      </c>
      <c r="L20" s="218">
        <f t="shared" si="0"/>
        <v>0.5665</v>
      </c>
      <c r="M20" s="218">
        <v>0.0369</v>
      </c>
      <c r="N20" s="218">
        <v>0.5296</v>
      </c>
      <c r="O20" s="218">
        <f t="shared" si="1"/>
        <v>1.9201</v>
      </c>
      <c r="P20" s="218">
        <v>0.1291</v>
      </c>
      <c r="Q20" s="218">
        <v>1.791</v>
      </c>
      <c r="R20" s="244" t="s">
        <v>58</v>
      </c>
      <c r="S20" s="244" t="s">
        <v>58</v>
      </c>
    </row>
    <row r="21" s="8" customFormat="1" ht="142" customHeight="1" spans="1:19">
      <c r="A21" s="168">
        <v>11</v>
      </c>
      <c r="B21" s="167" t="s">
        <v>148</v>
      </c>
      <c r="C21" s="167" t="s">
        <v>31</v>
      </c>
      <c r="D21" s="167" t="s">
        <v>32</v>
      </c>
      <c r="E21" s="167" t="s">
        <v>74</v>
      </c>
      <c r="F21" s="166" t="s">
        <v>284</v>
      </c>
      <c r="G21" s="167">
        <v>633</v>
      </c>
      <c r="H21" s="166" t="s">
        <v>150</v>
      </c>
      <c r="I21" s="166" t="s">
        <v>151</v>
      </c>
      <c r="J21" s="186">
        <v>19</v>
      </c>
      <c r="K21" s="186">
        <v>153</v>
      </c>
      <c r="L21" s="219">
        <v>0.5665</v>
      </c>
      <c r="M21" s="219">
        <v>0.56</v>
      </c>
      <c r="N21" s="219"/>
      <c r="O21" s="219">
        <v>1.9201</v>
      </c>
      <c r="P21" s="219">
        <v>1.9201</v>
      </c>
      <c r="Q21" s="245"/>
      <c r="R21" s="235" t="s">
        <v>58</v>
      </c>
      <c r="S21" s="235" t="s">
        <v>152</v>
      </c>
    </row>
    <row r="22" s="8" customFormat="1" ht="104" customHeight="1" spans="1:19">
      <c r="A22" s="168">
        <v>12</v>
      </c>
      <c r="B22" s="167" t="s">
        <v>285</v>
      </c>
      <c r="C22" s="167" t="s">
        <v>31</v>
      </c>
      <c r="D22" s="167" t="s">
        <v>32</v>
      </c>
      <c r="E22" s="167" t="s">
        <v>74</v>
      </c>
      <c r="F22" s="166"/>
      <c r="G22" s="167">
        <v>280</v>
      </c>
      <c r="H22" s="166"/>
      <c r="I22" s="166"/>
      <c r="J22" s="186"/>
      <c r="K22" s="186"/>
      <c r="L22" s="219"/>
      <c r="M22" s="219"/>
      <c r="N22" s="219"/>
      <c r="O22" s="219"/>
      <c r="P22" s="219"/>
      <c r="Q22" s="245"/>
      <c r="R22" s="235"/>
      <c r="S22" s="235"/>
    </row>
    <row r="23" s="4" customFormat="1" ht="35" customHeight="1" spans="1:19">
      <c r="A23" s="156"/>
      <c r="B23" s="173" t="s">
        <v>72</v>
      </c>
      <c r="C23" s="174"/>
      <c r="D23" s="174"/>
      <c r="E23" s="174"/>
      <c r="F23" s="175"/>
      <c r="G23" s="176"/>
      <c r="H23" s="166"/>
      <c r="I23" s="167"/>
      <c r="J23" s="186"/>
      <c r="K23" s="220"/>
      <c r="L23" s="221"/>
      <c r="M23" s="221"/>
      <c r="N23" s="221"/>
      <c r="O23" s="221"/>
      <c r="P23" s="221"/>
      <c r="Q23" s="234"/>
      <c r="R23" s="235"/>
      <c r="S23" s="235"/>
    </row>
    <row r="24" s="10" customFormat="1" ht="408" customHeight="1" spans="1:19">
      <c r="A24" s="177">
        <v>1</v>
      </c>
      <c r="B24" s="178" t="s">
        <v>91</v>
      </c>
      <c r="C24" s="179" t="s">
        <v>31</v>
      </c>
      <c r="D24" s="178" t="s">
        <v>32</v>
      </c>
      <c r="E24" s="178" t="s">
        <v>286</v>
      </c>
      <c r="F24" s="178" t="s">
        <v>287</v>
      </c>
      <c r="G24" s="167">
        <v>816.74</v>
      </c>
      <c r="H24" s="166" t="s">
        <v>94</v>
      </c>
      <c r="I24" s="166" t="s">
        <v>95</v>
      </c>
      <c r="J24" s="177">
        <v>1</v>
      </c>
      <c r="K24" s="177">
        <v>6</v>
      </c>
      <c r="L24" s="222">
        <v>0.6571</v>
      </c>
      <c r="M24" s="222">
        <v>0.0029</v>
      </c>
      <c r="N24" s="222">
        <v>0.6542</v>
      </c>
      <c r="O24" s="222">
        <v>0.1953</v>
      </c>
      <c r="P24" s="222">
        <v>0.0091</v>
      </c>
      <c r="Q24" s="246">
        <v>0.1862</v>
      </c>
      <c r="R24" s="183" t="s">
        <v>288</v>
      </c>
      <c r="S24" s="183" t="s">
        <v>286</v>
      </c>
    </row>
    <row r="25" s="4" customFormat="1" ht="114" customHeight="1" spans="1:19">
      <c r="A25" s="177">
        <v>2</v>
      </c>
      <c r="B25" s="166" t="s">
        <v>289</v>
      </c>
      <c r="C25" s="167" t="s">
        <v>31</v>
      </c>
      <c r="D25" s="167" t="s">
        <v>32</v>
      </c>
      <c r="E25" s="167" t="s">
        <v>290</v>
      </c>
      <c r="F25" s="166" t="s">
        <v>291</v>
      </c>
      <c r="G25" s="167">
        <v>15</v>
      </c>
      <c r="H25" s="166" t="s">
        <v>292</v>
      </c>
      <c r="I25" s="166" t="s">
        <v>293</v>
      </c>
      <c r="J25" s="223"/>
      <c r="K25" s="224">
        <v>1</v>
      </c>
      <c r="L25" s="221">
        <v>0.0658</v>
      </c>
      <c r="M25" s="221">
        <v>0.023</v>
      </c>
      <c r="N25" s="221">
        <v>0.0498</v>
      </c>
      <c r="O25" s="221">
        <v>0.0996</v>
      </c>
      <c r="P25" s="221">
        <v>0.1286</v>
      </c>
      <c r="Q25" s="221"/>
      <c r="R25" s="235" t="s">
        <v>294</v>
      </c>
      <c r="S25" s="167" t="s">
        <v>290</v>
      </c>
    </row>
    <row r="26" s="4" customFormat="1" ht="45" customHeight="1" spans="1:19">
      <c r="A26" s="177">
        <v>4</v>
      </c>
      <c r="B26" s="166" t="s">
        <v>217</v>
      </c>
      <c r="C26" s="167" t="s">
        <v>31</v>
      </c>
      <c r="D26" s="167" t="s">
        <v>32</v>
      </c>
      <c r="E26" s="167" t="s">
        <v>109</v>
      </c>
      <c r="F26" s="166" t="s">
        <v>295</v>
      </c>
      <c r="G26" s="180">
        <v>160</v>
      </c>
      <c r="H26" s="166" t="s">
        <v>219</v>
      </c>
      <c r="I26" s="166" t="s">
        <v>219</v>
      </c>
      <c r="J26" s="225"/>
      <c r="K26" s="226">
        <v>2</v>
      </c>
      <c r="L26" s="226">
        <v>0.1098</v>
      </c>
      <c r="M26" s="226">
        <v>0.0098</v>
      </c>
      <c r="N26" s="226">
        <v>0.1</v>
      </c>
      <c r="O26" s="226">
        <v>0.455</v>
      </c>
      <c r="P26" s="226">
        <v>0.045</v>
      </c>
      <c r="Q26" s="226">
        <v>0.41</v>
      </c>
      <c r="R26" s="225" t="s">
        <v>220</v>
      </c>
      <c r="S26" s="225" t="s">
        <v>109</v>
      </c>
    </row>
    <row r="27" s="11" customFormat="1" ht="75" customHeight="1" spans="1:19">
      <c r="A27" s="177">
        <v>5</v>
      </c>
      <c r="B27" s="181" t="s">
        <v>104</v>
      </c>
      <c r="C27" s="182" t="s">
        <v>31</v>
      </c>
      <c r="D27" s="167" t="s">
        <v>32</v>
      </c>
      <c r="E27" s="182" t="s">
        <v>105</v>
      </c>
      <c r="F27" s="183" t="s">
        <v>296</v>
      </c>
      <c r="G27" s="184">
        <v>390</v>
      </c>
      <c r="H27" s="185" t="s">
        <v>107</v>
      </c>
      <c r="I27" s="185" t="s">
        <v>107</v>
      </c>
      <c r="J27" s="227"/>
      <c r="K27" s="228">
        <v>1</v>
      </c>
      <c r="L27" s="229">
        <v>0.0396</v>
      </c>
      <c r="M27" s="229">
        <v>0.0016</v>
      </c>
      <c r="N27" s="229">
        <v>0.038</v>
      </c>
      <c r="O27" s="229">
        <v>0.172</v>
      </c>
      <c r="P27" s="229">
        <v>0.0064</v>
      </c>
      <c r="Q27" s="229">
        <v>0.1656</v>
      </c>
      <c r="R27" s="235" t="s">
        <v>102</v>
      </c>
      <c r="S27" s="235" t="s">
        <v>103</v>
      </c>
    </row>
    <row r="28" s="4" customFormat="1" ht="103" customHeight="1" spans="1:19">
      <c r="A28" s="177">
        <v>7</v>
      </c>
      <c r="B28" s="166" t="s">
        <v>159</v>
      </c>
      <c r="C28" s="167" t="s">
        <v>31</v>
      </c>
      <c r="D28" s="167" t="s">
        <v>32</v>
      </c>
      <c r="E28" s="167" t="s">
        <v>74</v>
      </c>
      <c r="F28" s="166" t="s">
        <v>297</v>
      </c>
      <c r="G28" s="167">
        <v>800</v>
      </c>
      <c r="H28" s="166" t="s">
        <v>76</v>
      </c>
      <c r="I28" s="166" t="s">
        <v>298</v>
      </c>
      <c r="J28" s="182"/>
      <c r="K28" s="230">
        <v>10</v>
      </c>
      <c r="L28" s="230">
        <v>0.5568</v>
      </c>
      <c r="M28" s="230"/>
      <c r="N28" s="218">
        <v>0.5568</v>
      </c>
      <c r="O28" s="218">
        <v>1.5504</v>
      </c>
      <c r="P28" s="218"/>
      <c r="Q28" s="218">
        <v>1.5504</v>
      </c>
      <c r="R28" s="186" t="s">
        <v>77</v>
      </c>
      <c r="S28" s="186" t="s">
        <v>78</v>
      </c>
    </row>
    <row r="29" s="4" customFormat="1" ht="196" customHeight="1" spans="1:19">
      <c r="A29" s="177">
        <v>8</v>
      </c>
      <c r="B29" s="166" t="s">
        <v>79</v>
      </c>
      <c r="C29" s="167" t="s">
        <v>31</v>
      </c>
      <c r="D29" s="167" t="s">
        <v>32</v>
      </c>
      <c r="E29" s="167" t="s">
        <v>74</v>
      </c>
      <c r="F29" s="166" t="s">
        <v>299</v>
      </c>
      <c r="G29" s="167">
        <v>260</v>
      </c>
      <c r="H29" s="166" t="s">
        <v>81</v>
      </c>
      <c r="I29" s="185" t="s">
        <v>82</v>
      </c>
      <c r="J29" s="216">
        <v>19</v>
      </c>
      <c r="K29" s="218">
        <v>153</v>
      </c>
      <c r="L29" s="218">
        <f>M29+N29</f>
        <v>0.5665</v>
      </c>
      <c r="M29" s="218">
        <v>0.0369</v>
      </c>
      <c r="N29" s="218">
        <v>0.5296</v>
      </c>
      <c r="O29" s="218">
        <f>P29+Q29</f>
        <v>1.9201</v>
      </c>
      <c r="P29" s="218">
        <v>0.1291</v>
      </c>
      <c r="Q29" s="218">
        <v>1.791</v>
      </c>
      <c r="R29" s="186" t="s">
        <v>77</v>
      </c>
      <c r="S29" s="186" t="s">
        <v>83</v>
      </c>
    </row>
    <row r="30" s="4" customFormat="1" ht="74" customHeight="1" spans="1:19">
      <c r="A30" s="177">
        <v>9</v>
      </c>
      <c r="B30" s="166" t="s">
        <v>300</v>
      </c>
      <c r="C30" s="167" t="s">
        <v>31</v>
      </c>
      <c r="D30" s="166" t="s">
        <v>301</v>
      </c>
      <c r="E30" s="166" t="s">
        <v>302</v>
      </c>
      <c r="F30" s="166" t="s">
        <v>303</v>
      </c>
      <c r="G30" s="167">
        <v>160</v>
      </c>
      <c r="H30" s="166" t="s">
        <v>304</v>
      </c>
      <c r="I30" s="166" t="s">
        <v>304</v>
      </c>
      <c r="J30" s="166"/>
      <c r="K30" s="166"/>
      <c r="L30" s="166" t="s">
        <v>203</v>
      </c>
      <c r="M30" s="166">
        <v>0.0008</v>
      </c>
      <c r="N30" s="166">
        <v>0.0304</v>
      </c>
      <c r="O30" s="231">
        <v>0.126</v>
      </c>
      <c r="P30" s="231" t="s">
        <v>204</v>
      </c>
      <c r="Q30" s="231">
        <v>0.1242</v>
      </c>
      <c r="R30" s="65" t="s">
        <v>305</v>
      </c>
      <c r="S30" s="65" t="s">
        <v>306</v>
      </c>
    </row>
    <row r="31" s="4" customFormat="1" ht="56" customHeight="1" spans="1:19">
      <c r="A31" s="186"/>
      <c r="B31" s="179" t="s">
        <v>108</v>
      </c>
      <c r="C31" s="179" t="s">
        <v>31</v>
      </c>
      <c r="D31" s="179" t="s">
        <v>32</v>
      </c>
      <c r="E31" s="179" t="s">
        <v>307</v>
      </c>
      <c r="F31" s="179" t="s">
        <v>308</v>
      </c>
      <c r="G31" s="187">
        <v>495</v>
      </c>
      <c r="H31" s="166" t="s">
        <v>309</v>
      </c>
      <c r="I31" s="166"/>
      <c r="J31" s="208"/>
      <c r="K31" s="209"/>
      <c r="L31" s="232"/>
      <c r="M31" s="232"/>
      <c r="N31" s="231"/>
      <c r="O31" s="231"/>
      <c r="P31" s="231"/>
      <c r="Q31" s="231"/>
      <c r="R31" s="235"/>
      <c r="S31" s="235"/>
    </row>
    <row r="32" s="4" customFormat="1" ht="36" customHeight="1" spans="1:19">
      <c r="A32" s="186"/>
      <c r="B32" s="165" t="s">
        <v>221</v>
      </c>
      <c r="C32" s="165"/>
      <c r="D32" s="165"/>
      <c r="E32" s="165"/>
      <c r="F32" s="165"/>
      <c r="G32" s="188"/>
      <c r="H32" s="166"/>
      <c r="I32" s="166"/>
      <c r="J32" s="208"/>
      <c r="K32" s="209"/>
      <c r="L32" s="232"/>
      <c r="M32" s="232"/>
      <c r="N32" s="232"/>
      <c r="O32" s="232"/>
      <c r="P32" s="232"/>
      <c r="Q32" s="232"/>
      <c r="R32" s="235"/>
      <c r="S32" s="235"/>
    </row>
    <row r="33" s="4" customFormat="1" ht="154" customHeight="1" spans="1:19">
      <c r="A33" s="156">
        <v>7</v>
      </c>
      <c r="B33" s="167" t="s">
        <v>227</v>
      </c>
      <c r="C33" s="167" t="s">
        <v>31</v>
      </c>
      <c r="D33" s="167" t="s">
        <v>32</v>
      </c>
      <c r="E33" s="167" t="s">
        <v>128</v>
      </c>
      <c r="F33" s="166" t="s">
        <v>310</v>
      </c>
      <c r="G33" s="167">
        <v>289.6</v>
      </c>
      <c r="H33" s="166" t="s">
        <v>130</v>
      </c>
      <c r="I33" s="166" t="s">
        <v>131</v>
      </c>
      <c r="J33" s="208">
        <v>19</v>
      </c>
      <c r="K33" s="209">
        <v>153</v>
      </c>
      <c r="L33" s="232">
        <v>0.688</v>
      </c>
      <c r="M33" s="232">
        <v>0.0055</v>
      </c>
      <c r="N33" s="232">
        <v>0.6825</v>
      </c>
      <c r="O33" s="232">
        <v>2.7496</v>
      </c>
      <c r="P33" s="232">
        <v>0.0196</v>
      </c>
      <c r="Q33" s="232">
        <v>2.73</v>
      </c>
      <c r="R33" s="235" t="s">
        <v>58</v>
      </c>
      <c r="S33" s="235" t="s">
        <v>132</v>
      </c>
    </row>
    <row r="34" s="4" customFormat="1" ht="106" customHeight="1" spans="1:19">
      <c r="A34" s="156">
        <v>8</v>
      </c>
      <c r="B34" s="167" t="s">
        <v>227</v>
      </c>
      <c r="C34" s="167" t="s">
        <v>31</v>
      </c>
      <c r="D34" s="167" t="s">
        <v>32</v>
      </c>
      <c r="E34" s="167" t="s">
        <v>311</v>
      </c>
      <c r="F34" s="166" t="s">
        <v>312</v>
      </c>
      <c r="G34" s="167">
        <v>110</v>
      </c>
      <c r="H34" s="166" t="s">
        <v>313</v>
      </c>
      <c r="I34" s="166" t="s">
        <v>313</v>
      </c>
      <c r="J34" s="208">
        <v>3</v>
      </c>
      <c r="K34" s="209">
        <v>15</v>
      </c>
      <c r="L34" s="232">
        <v>0.688</v>
      </c>
      <c r="M34" s="232">
        <v>0.0055</v>
      </c>
      <c r="N34" s="232">
        <v>0.6825</v>
      </c>
      <c r="O34" s="232">
        <v>2.7496</v>
      </c>
      <c r="P34" s="232">
        <v>0.0196</v>
      </c>
      <c r="Q34" s="232">
        <v>2.73</v>
      </c>
      <c r="R34" s="235" t="s">
        <v>314</v>
      </c>
      <c r="S34" s="235" t="s">
        <v>315</v>
      </c>
    </row>
    <row r="35" s="4" customFormat="1" ht="262" customHeight="1" spans="1:19">
      <c r="A35" s="156">
        <v>6</v>
      </c>
      <c r="B35" s="166" t="s">
        <v>316</v>
      </c>
      <c r="C35" s="167" t="s">
        <v>114</v>
      </c>
      <c r="D35" s="167" t="s">
        <v>32</v>
      </c>
      <c r="E35" s="167" t="s">
        <v>122</v>
      </c>
      <c r="F35" s="166" t="s">
        <v>123</v>
      </c>
      <c r="G35" s="167">
        <v>301.8</v>
      </c>
      <c r="H35" s="166" t="s">
        <v>124</v>
      </c>
      <c r="I35" s="166" t="s">
        <v>125</v>
      </c>
      <c r="J35" s="65">
        <v>19</v>
      </c>
      <c r="K35" s="233">
        <v>153</v>
      </c>
      <c r="L35" s="220">
        <v>0.028</v>
      </c>
      <c r="M35" s="234">
        <v>0.028</v>
      </c>
      <c r="N35" s="234"/>
      <c r="O35" s="234">
        <v>0.028</v>
      </c>
      <c r="P35" s="234">
        <v>0.028</v>
      </c>
      <c r="Q35" s="234"/>
      <c r="R35" s="235" t="s">
        <v>126</v>
      </c>
      <c r="S35" s="235" t="s">
        <v>126</v>
      </c>
    </row>
    <row r="36" s="4" customFormat="1" ht="160" customHeight="1" spans="1:19">
      <c r="A36" s="156">
        <v>8</v>
      </c>
      <c r="B36" s="166" t="s">
        <v>317</v>
      </c>
      <c r="C36" s="167" t="s">
        <v>31</v>
      </c>
      <c r="D36" s="167" t="s">
        <v>32</v>
      </c>
      <c r="E36" s="167" t="s">
        <v>230</v>
      </c>
      <c r="F36" s="166" t="s">
        <v>318</v>
      </c>
      <c r="G36" s="167">
        <v>50</v>
      </c>
      <c r="H36" s="183" t="s">
        <v>319</v>
      </c>
      <c r="I36" s="183" t="s">
        <v>320</v>
      </c>
      <c r="J36" s="235">
        <v>19</v>
      </c>
      <c r="K36" s="230">
        <v>153</v>
      </c>
      <c r="L36" s="230">
        <v>0.5665</v>
      </c>
      <c r="M36" s="230">
        <v>1.9201</v>
      </c>
      <c r="N36" s="230">
        <v>0.5665</v>
      </c>
      <c r="O36" s="230">
        <v>1.9201</v>
      </c>
      <c r="P36" s="230">
        <v>0.5665</v>
      </c>
      <c r="Q36" s="230">
        <v>1.9201</v>
      </c>
      <c r="R36" s="235" t="s">
        <v>233</v>
      </c>
      <c r="S36" s="235" t="s">
        <v>233</v>
      </c>
    </row>
    <row r="37" s="4" customFormat="1" ht="57" spans="1:19">
      <c r="A37" s="167" t="s">
        <v>32</v>
      </c>
      <c r="B37" s="167" t="s">
        <v>32</v>
      </c>
      <c r="C37" s="167" t="s">
        <v>31</v>
      </c>
      <c r="D37" s="167" t="s">
        <v>32</v>
      </c>
      <c r="E37" s="167" t="s">
        <v>74</v>
      </c>
      <c r="F37" s="166" t="s">
        <v>321</v>
      </c>
      <c r="G37" s="167">
        <v>210</v>
      </c>
      <c r="H37" s="183" t="s">
        <v>136</v>
      </c>
      <c r="I37" s="183"/>
      <c r="J37" s="235">
        <v>19</v>
      </c>
      <c r="K37" s="230">
        <v>153</v>
      </c>
      <c r="L37" s="230">
        <v>0.07</v>
      </c>
      <c r="M37" s="230">
        <v>0.2156</v>
      </c>
      <c r="N37" s="230">
        <v>0.07</v>
      </c>
      <c r="O37" s="230">
        <v>0.2156</v>
      </c>
      <c r="P37" s="230">
        <v>0.07</v>
      </c>
      <c r="Q37" s="230">
        <v>0.2156</v>
      </c>
      <c r="R37" s="235" t="s">
        <v>58</v>
      </c>
      <c r="S37" s="235" t="s">
        <v>74</v>
      </c>
    </row>
    <row r="38" s="4" customFormat="1" ht="30" customHeight="1" spans="1:19">
      <c r="A38" s="173" t="s">
        <v>322</v>
      </c>
      <c r="B38" s="174"/>
      <c r="C38" s="174"/>
      <c r="D38" s="174"/>
      <c r="E38" s="174"/>
      <c r="F38" s="174"/>
      <c r="G38" s="176"/>
      <c r="H38" s="166"/>
      <c r="I38" s="166"/>
      <c r="J38" s="225"/>
      <c r="K38" s="226"/>
      <c r="L38" s="226"/>
      <c r="M38" s="226"/>
      <c r="N38" s="226"/>
      <c r="O38" s="226"/>
      <c r="P38" s="226"/>
      <c r="Q38" s="226"/>
      <c r="R38" s="225"/>
      <c r="S38" s="225"/>
    </row>
    <row r="39" s="4" customFormat="1" ht="48" customHeight="1" spans="1:19">
      <c r="A39" s="156">
        <v>9</v>
      </c>
      <c r="B39" s="166" t="s">
        <v>138</v>
      </c>
      <c r="C39" s="167" t="s">
        <v>114</v>
      </c>
      <c r="D39" s="167" t="s">
        <v>32</v>
      </c>
      <c r="E39" s="167"/>
      <c r="F39" s="166" t="s">
        <v>139</v>
      </c>
      <c r="G39" s="167">
        <v>639</v>
      </c>
      <c r="H39" s="166" t="s">
        <v>140</v>
      </c>
      <c r="I39" s="167" t="s">
        <v>140</v>
      </c>
      <c r="J39" s="186">
        <v>19</v>
      </c>
      <c r="K39" s="220">
        <v>153</v>
      </c>
      <c r="L39" s="221">
        <v>0.1019</v>
      </c>
      <c r="M39" s="221">
        <v>0.1019</v>
      </c>
      <c r="N39" s="234"/>
      <c r="O39" s="236">
        <v>0.3985</v>
      </c>
      <c r="P39" s="236">
        <v>0.3985</v>
      </c>
      <c r="Q39" s="234"/>
      <c r="R39" s="235" t="s">
        <v>58</v>
      </c>
      <c r="S39" s="235" t="s">
        <v>141</v>
      </c>
    </row>
    <row r="40" s="4" customFormat="1" ht="102" customHeight="1" spans="1:19">
      <c r="A40" s="186"/>
      <c r="B40" s="189" t="s">
        <v>142</v>
      </c>
      <c r="C40" s="190" t="s">
        <v>31</v>
      </c>
      <c r="D40" s="191" t="s">
        <v>32</v>
      </c>
      <c r="E40" s="190"/>
      <c r="F40" s="192" t="s">
        <v>323</v>
      </c>
      <c r="G40" s="193">
        <v>170</v>
      </c>
      <c r="H40" s="194" t="s">
        <v>324</v>
      </c>
      <c r="I40" s="193"/>
      <c r="J40" s="190"/>
      <c r="K40" s="190"/>
      <c r="L40" s="190"/>
      <c r="M40" s="237"/>
      <c r="N40" s="237"/>
      <c r="O40" s="237"/>
      <c r="P40" s="237"/>
      <c r="Q40" s="237"/>
      <c r="R40" s="186"/>
      <c r="S40" s="186"/>
    </row>
    <row r="41" s="4" customFormat="1" spans="1:19">
      <c r="A41" s="12"/>
      <c r="C41" s="3"/>
      <c r="D41" s="3"/>
      <c r="E41" s="3"/>
      <c r="F41" s="14"/>
      <c r="G41" s="15"/>
      <c r="H41" s="16"/>
      <c r="I41" s="15"/>
      <c r="J41" s="3"/>
      <c r="K41" s="3"/>
      <c r="L41" s="3"/>
      <c r="M41" s="77"/>
      <c r="N41" s="77"/>
      <c r="O41" s="77"/>
      <c r="P41" s="77"/>
      <c r="Q41" s="77"/>
      <c r="R41" s="12"/>
      <c r="S41" s="12"/>
    </row>
    <row r="42" s="4" customFormat="1" spans="1:19">
      <c r="A42" s="12"/>
      <c r="C42" s="3"/>
      <c r="D42" s="3"/>
      <c r="E42" s="3"/>
      <c r="F42" s="14"/>
      <c r="G42" s="15"/>
      <c r="H42" s="16"/>
      <c r="I42" s="15"/>
      <c r="J42" s="3"/>
      <c r="K42" s="3"/>
      <c r="L42" s="3"/>
      <c r="M42" s="77"/>
      <c r="N42" s="77"/>
      <c r="O42" s="77"/>
      <c r="P42" s="77"/>
      <c r="Q42" s="77"/>
      <c r="R42" s="12"/>
      <c r="S42" s="12"/>
    </row>
    <row r="43" s="4" customFormat="1" spans="1:19">
      <c r="A43" s="12"/>
      <c r="C43" s="3"/>
      <c r="D43" s="3"/>
      <c r="E43" s="3"/>
      <c r="F43" s="14"/>
      <c r="G43" s="15"/>
      <c r="H43" s="16"/>
      <c r="I43" s="15"/>
      <c r="J43" s="3"/>
      <c r="K43" s="3"/>
      <c r="L43" s="3"/>
      <c r="M43" s="77"/>
      <c r="N43" s="77"/>
      <c r="O43" s="77"/>
      <c r="P43" s="77"/>
      <c r="Q43" s="77"/>
      <c r="R43" s="12"/>
      <c r="S43" s="12"/>
    </row>
    <row r="44" s="4" customFormat="1" spans="1:19">
      <c r="A44" s="12"/>
      <c r="C44" s="3"/>
      <c r="D44" s="3"/>
      <c r="E44" s="3"/>
      <c r="F44" s="14"/>
      <c r="G44" s="15"/>
      <c r="H44" s="16"/>
      <c r="I44" s="15"/>
      <c r="J44" s="3"/>
      <c r="K44" s="3"/>
      <c r="L44" s="3"/>
      <c r="M44" s="77"/>
      <c r="N44" s="77"/>
      <c r="O44" s="77"/>
      <c r="P44" s="77"/>
      <c r="Q44" s="77"/>
      <c r="R44" s="12"/>
      <c r="S44" s="12"/>
    </row>
    <row r="45" s="4" customFormat="1" spans="1:19">
      <c r="A45" s="12"/>
      <c r="C45" s="3"/>
      <c r="D45" s="3"/>
      <c r="E45" s="3"/>
      <c r="F45" s="14"/>
      <c r="G45" s="15"/>
      <c r="H45" s="16"/>
      <c r="I45" s="15"/>
      <c r="J45" s="3"/>
      <c r="K45" s="3"/>
      <c r="L45" s="3"/>
      <c r="M45" s="77"/>
      <c r="N45" s="77"/>
      <c r="O45" s="77"/>
      <c r="P45" s="77"/>
      <c r="Q45" s="77"/>
      <c r="R45" s="12"/>
      <c r="S45" s="12"/>
    </row>
    <row r="46" s="4" customFormat="1" spans="1:19">
      <c r="A46" s="12"/>
      <c r="C46" s="3"/>
      <c r="D46" s="3"/>
      <c r="E46" s="3"/>
      <c r="F46" s="14"/>
      <c r="G46" s="15"/>
      <c r="H46" s="16"/>
      <c r="I46" s="15"/>
      <c r="J46" s="3"/>
      <c r="K46" s="3"/>
      <c r="L46" s="3"/>
      <c r="M46" s="77"/>
      <c r="N46" s="77"/>
      <c r="O46" s="77"/>
      <c r="P46" s="77"/>
      <c r="Q46" s="77"/>
      <c r="R46" s="12"/>
      <c r="S46" s="12"/>
    </row>
    <row r="47" s="4" customFormat="1" spans="1:19">
      <c r="A47" s="12"/>
      <c r="C47" s="3"/>
      <c r="D47" s="3"/>
      <c r="E47" s="3"/>
      <c r="F47" s="14"/>
      <c r="G47" s="15"/>
      <c r="H47" s="16"/>
      <c r="I47" s="15"/>
      <c r="J47" s="3"/>
      <c r="K47" s="3"/>
      <c r="L47" s="3"/>
      <c r="M47" s="77"/>
      <c r="N47" s="77"/>
      <c r="O47" s="77"/>
      <c r="P47" s="77"/>
      <c r="Q47" s="77"/>
      <c r="R47" s="12"/>
      <c r="S47" s="12"/>
    </row>
    <row r="48" s="4" customFormat="1" spans="1:19">
      <c r="A48" s="12"/>
      <c r="C48" s="3"/>
      <c r="D48" s="3"/>
      <c r="E48" s="3"/>
      <c r="F48" s="14"/>
      <c r="G48" s="15"/>
      <c r="H48" s="16"/>
      <c r="I48" s="15"/>
      <c r="J48" s="3"/>
      <c r="K48" s="3"/>
      <c r="L48" s="3"/>
      <c r="M48" s="77"/>
      <c r="N48" s="77"/>
      <c r="O48" s="77"/>
      <c r="P48" s="77"/>
      <c r="Q48" s="77"/>
      <c r="R48" s="12"/>
      <c r="S48" s="12"/>
    </row>
    <row r="49" s="4" customFormat="1" spans="1:19">
      <c r="A49" s="12"/>
      <c r="C49" s="3"/>
      <c r="D49" s="3"/>
      <c r="E49" s="3"/>
      <c r="F49" s="14"/>
      <c r="G49" s="15"/>
      <c r="H49" s="16"/>
      <c r="I49" s="15"/>
      <c r="J49" s="3"/>
      <c r="K49" s="3"/>
      <c r="L49" s="3"/>
      <c r="M49" s="77"/>
      <c r="N49" s="77"/>
      <c r="O49" s="77"/>
      <c r="P49" s="77"/>
      <c r="Q49" s="77"/>
      <c r="R49" s="12"/>
      <c r="S49" s="12"/>
    </row>
    <row r="50" s="4" customFormat="1" spans="1:19">
      <c r="A50" s="12"/>
      <c r="C50" s="3"/>
      <c r="D50" s="3"/>
      <c r="E50" s="3"/>
      <c r="F50" s="14"/>
      <c r="G50" s="15"/>
      <c r="H50" s="16"/>
      <c r="I50" s="15"/>
      <c r="J50" s="3"/>
      <c r="K50" s="3"/>
      <c r="L50" s="3"/>
      <c r="M50" s="77"/>
      <c r="N50" s="77"/>
      <c r="O50" s="77"/>
      <c r="P50" s="77"/>
      <c r="Q50" s="77"/>
      <c r="R50" s="12"/>
      <c r="S50" s="12"/>
    </row>
    <row r="51" s="4" customFormat="1" spans="1:19">
      <c r="A51" s="12"/>
      <c r="C51" s="3"/>
      <c r="D51" s="3"/>
      <c r="E51" s="3"/>
      <c r="F51" s="14"/>
      <c r="G51" s="15"/>
      <c r="H51" s="16"/>
      <c r="I51" s="15"/>
      <c r="J51" s="3"/>
      <c r="K51" s="3"/>
      <c r="L51" s="3"/>
      <c r="M51" s="77"/>
      <c r="N51" s="77"/>
      <c r="O51" s="77"/>
      <c r="P51" s="77"/>
      <c r="Q51" s="77"/>
      <c r="R51" s="12"/>
      <c r="S51" s="12"/>
    </row>
    <row r="52" s="4" customFormat="1" spans="1:19">
      <c r="A52" s="12"/>
      <c r="C52" s="3"/>
      <c r="D52" s="3"/>
      <c r="E52" s="3"/>
      <c r="F52" s="14"/>
      <c r="G52" s="15"/>
      <c r="H52" s="16"/>
      <c r="I52" s="15"/>
      <c r="J52" s="3"/>
      <c r="K52" s="3"/>
      <c r="L52" s="3"/>
      <c r="M52" s="77"/>
      <c r="N52" s="77"/>
      <c r="O52" s="77"/>
      <c r="P52" s="77"/>
      <c r="Q52" s="77"/>
      <c r="R52" s="12"/>
      <c r="S52" s="12"/>
    </row>
    <row r="53" s="4" customFormat="1" spans="1:19">
      <c r="A53" s="12"/>
      <c r="C53" s="3"/>
      <c r="D53" s="3"/>
      <c r="E53" s="3"/>
      <c r="F53" s="14"/>
      <c r="G53" s="15"/>
      <c r="H53" s="16"/>
      <c r="I53" s="15"/>
      <c r="J53" s="3"/>
      <c r="K53" s="3"/>
      <c r="L53" s="3"/>
      <c r="M53" s="77"/>
      <c r="N53" s="77"/>
      <c r="O53" s="77"/>
      <c r="P53" s="77"/>
      <c r="Q53" s="77"/>
      <c r="R53" s="12"/>
      <c r="S53" s="12"/>
    </row>
    <row r="54" s="4" customFormat="1" spans="1:19">
      <c r="A54" s="12"/>
      <c r="C54" s="3"/>
      <c r="D54" s="3"/>
      <c r="E54" s="3"/>
      <c r="F54" s="14"/>
      <c r="G54" s="15"/>
      <c r="H54" s="16"/>
      <c r="I54" s="15"/>
      <c r="J54" s="3"/>
      <c r="K54" s="3"/>
      <c r="L54" s="3"/>
      <c r="M54" s="77"/>
      <c r="N54" s="77"/>
      <c r="O54" s="77"/>
      <c r="P54" s="77"/>
      <c r="Q54" s="77"/>
      <c r="R54" s="12"/>
      <c r="S54" s="12"/>
    </row>
    <row r="55" s="4" customFormat="1" spans="1:19">
      <c r="A55" s="12"/>
      <c r="C55" s="3"/>
      <c r="D55" s="3"/>
      <c r="E55" s="3"/>
      <c r="F55" s="14"/>
      <c r="G55" s="15"/>
      <c r="H55" s="16"/>
      <c r="I55" s="15"/>
      <c r="J55" s="3"/>
      <c r="K55" s="3"/>
      <c r="L55" s="3"/>
      <c r="M55" s="77"/>
      <c r="N55" s="77"/>
      <c r="O55" s="77"/>
      <c r="P55" s="77"/>
      <c r="Q55" s="77"/>
      <c r="R55" s="12"/>
      <c r="S55" s="12"/>
    </row>
    <row r="56" s="4" customFormat="1" spans="1:19">
      <c r="A56" s="12"/>
      <c r="C56" s="3"/>
      <c r="D56" s="3"/>
      <c r="E56" s="3"/>
      <c r="F56" s="14"/>
      <c r="G56" s="15"/>
      <c r="H56" s="16"/>
      <c r="I56" s="15"/>
      <c r="J56" s="3"/>
      <c r="K56" s="3"/>
      <c r="L56" s="3"/>
      <c r="M56" s="77"/>
      <c r="N56" s="77"/>
      <c r="O56" s="77"/>
      <c r="P56" s="77"/>
      <c r="Q56" s="77"/>
      <c r="R56" s="12"/>
      <c r="S56" s="12"/>
    </row>
    <row r="57" s="4" customFormat="1" spans="1:19">
      <c r="A57" s="12"/>
      <c r="C57" s="3"/>
      <c r="D57" s="3"/>
      <c r="E57" s="3"/>
      <c r="F57" s="14"/>
      <c r="G57" s="15"/>
      <c r="H57" s="16"/>
      <c r="I57" s="15"/>
      <c r="J57" s="3"/>
      <c r="K57" s="3"/>
      <c r="L57" s="3"/>
      <c r="M57" s="77"/>
      <c r="N57" s="77"/>
      <c r="O57" s="77"/>
      <c r="P57" s="77"/>
      <c r="Q57" s="77"/>
      <c r="R57" s="12"/>
      <c r="S57" s="12"/>
    </row>
    <row r="58" s="4" customFormat="1" spans="1:19">
      <c r="A58" s="12"/>
      <c r="C58" s="3"/>
      <c r="D58" s="3"/>
      <c r="E58" s="3"/>
      <c r="F58" s="14"/>
      <c r="G58" s="15"/>
      <c r="H58" s="16"/>
      <c r="I58" s="15"/>
      <c r="J58" s="3"/>
      <c r="K58" s="3"/>
      <c r="L58" s="3"/>
      <c r="M58" s="77"/>
      <c r="N58" s="77"/>
      <c r="O58" s="77"/>
      <c r="P58" s="77"/>
      <c r="Q58" s="77"/>
      <c r="R58" s="12"/>
      <c r="S58" s="12"/>
    </row>
    <row r="59" s="4" customFormat="1" spans="1:19">
      <c r="A59" s="12"/>
      <c r="C59" s="3"/>
      <c r="D59" s="3"/>
      <c r="E59" s="3"/>
      <c r="F59" s="14"/>
      <c r="G59" s="15"/>
      <c r="H59" s="16"/>
      <c r="I59" s="15"/>
      <c r="J59" s="3"/>
      <c r="K59" s="3"/>
      <c r="L59" s="3"/>
      <c r="M59" s="77"/>
      <c r="N59" s="77"/>
      <c r="O59" s="77"/>
      <c r="P59" s="77"/>
      <c r="Q59" s="77"/>
      <c r="R59" s="12"/>
      <c r="S59" s="12"/>
    </row>
    <row r="60" s="4" customFormat="1" spans="1:19">
      <c r="A60" s="12"/>
      <c r="C60" s="3"/>
      <c r="D60" s="3"/>
      <c r="E60" s="3"/>
      <c r="F60" s="14"/>
      <c r="G60" s="15"/>
      <c r="H60" s="16"/>
      <c r="I60" s="15"/>
      <c r="J60" s="3"/>
      <c r="K60" s="3"/>
      <c r="L60" s="3"/>
      <c r="M60" s="77"/>
      <c r="N60" s="77"/>
      <c r="O60" s="77"/>
      <c r="P60" s="77"/>
      <c r="Q60" s="77"/>
      <c r="R60" s="12"/>
      <c r="S60" s="12"/>
    </row>
    <row r="61" s="4" customFormat="1" spans="1:19">
      <c r="A61" s="12"/>
      <c r="C61" s="3"/>
      <c r="D61" s="3"/>
      <c r="E61" s="3"/>
      <c r="F61" s="14"/>
      <c r="G61" s="15"/>
      <c r="H61" s="16"/>
      <c r="I61" s="15"/>
      <c r="J61" s="3"/>
      <c r="K61" s="3"/>
      <c r="L61" s="3"/>
      <c r="M61" s="77"/>
      <c r="N61" s="77"/>
      <c r="O61" s="77"/>
      <c r="P61" s="77"/>
      <c r="Q61" s="77"/>
      <c r="R61" s="12"/>
      <c r="S61" s="12"/>
    </row>
    <row r="62" s="4" customFormat="1" spans="1:19">
      <c r="A62" s="12"/>
      <c r="C62" s="3"/>
      <c r="D62" s="3"/>
      <c r="E62" s="3"/>
      <c r="F62" s="14"/>
      <c r="G62" s="15"/>
      <c r="H62" s="16"/>
      <c r="I62" s="15"/>
      <c r="J62" s="3"/>
      <c r="K62" s="3"/>
      <c r="L62" s="3"/>
      <c r="M62" s="77"/>
      <c r="N62" s="77"/>
      <c r="O62" s="77"/>
      <c r="P62" s="77"/>
      <c r="Q62" s="77"/>
      <c r="R62" s="12"/>
      <c r="S62" s="12"/>
    </row>
    <row r="63" s="4" customFormat="1" spans="1:19">
      <c r="A63" s="12"/>
      <c r="C63" s="3"/>
      <c r="D63" s="3"/>
      <c r="E63" s="3"/>
      <c r="F63" s="14"/>
      <c r="G63" s="15"/>
      <c r="H63" s="16"/>
      <c r="I63" s="15"/>
      <c r="J63" s="3"/>
      <c r="K63" s="3"/>
      <c r="L63" s="3"/>
      <c r="M63" s="77"/>
      <c r="N63" s="77"/>
      <c r="O63" s="77"/>
      <c r="P63" s="77"/>
      <c r="Q63" s="77"/>
      <c r="R63" s="12"/>
      <c r="S63" s="12"/>
    </row>
    <row r="64" s="4" customFormat="1" spans="1:19">
      <c r="A64" s="12"/>
      <c r="C64" s="3"/>
      <c r="D64" s="3"/>
      <c r="E64" s="3"/>
      <c r="F64" s="14"/>
      <c r="G64" s="15"/>
      <c r="H64" s="16"/>
      <c r="I64" s="15"/>
      <c r="J64" s="3"/>
      <c r="K64" s="3"/>
      <c r="L64" s="3"/>
      <c r="M64" s="77"/>
      <c r="N64" s="77"/>
      <c r="O64" s="77"/>
      <c r="P64" s="77"/>
      <c r="Q64" s="77"/>
      <c r="R64" s="12"/>
      <c r="S64" s="12"/>
    </row>
    <row r="65" s="4" customFormat="1" spans="1:19">
      <c r="A65" s="12"/>
      <c r="C65" s="3"/>
      <c r="D65" s="3"/>
      <c r="E65" s="3"/>
      <c r="F65" s="14"/>
      <c r="G65" s="15"/>
      <c r="H65" s="16"/>
      <c r="I65" s="15"/>
      <c r="J65" s="3"/>
      <c r="K65" s="3"/>
      <c r="L65" s="3"/>
      <c r="M65" s="77"/>
      <c r="N65" s="77"/>
      <c r="O65" s="77"/>
      <c r="P65" s="77"/>
      <c r="Q65" s="77"/>
      <c r="R65" s="12"/>
      <c r="S65" s="12"/>
    </row>
    <row r="66" s="4" customFormat="1" spans="1:19">
      <c r="A66" s="12"/>
      <c r="C66" s="3"/>
      <c r="D66" s="3"/>
      <c r="E66" s="3"/>
      <c r="F66" s="14"/>
      <c r="G66" s="15"/>
      <c r="H66" s="16"/>
      <c r="I66" s="15"/>
      <c r="J66" s="3"/>
      <c r="K66" s="3"/>
      <c r="L66" s="3"/>
      <c r="M66" s="77"/>
      <c r="N66" s="77"/>
      <c r="O66" s="77"/>
      <c r="P66" s="77"/>
      <c r="Q66" s="77"/>
      <c r="R66" s="12"/>
      <c r="S66" s="12"/>
    </row>
    <row r="67" s="4" customFormat="1" spans="1:19">
      <c r="A67" s="12"/>
      <c r="C67" s="3"/>
      <c r="D67" s="3"/>
      <c r="E67" s="3"/>
      <c r="F67" s="14"/>
      <c r="G67" s="15"/>
      <c r="H67" s="16"/>
      <c r="I67" s="15"/>
      <c r="J67" s="3"/>
      <c r="K67" s="3"/>
      <c r="L67" s="3"/>
      <c r="M67" s="77"/>
      <c r="N67" s="77"/>
      <c r="O67" s="77"/>
      <c r="P67" s="77"/>
      <c r="Q67" s="77"/>
      <c r="R67" s="12"/>
      <c r="S67" s="12"/>
    </row>
    <row r="68" s="4" customFormat="1" spans="1:19">
      <c r="A68" s="12"/>
      <c r="C68" s="3"/>
      <c r="D68" s="3"/>
      <c r="E68" s="3"/>
      <c r="F68" s="14"/>
      <c r="G68" s="15"/>
      <c r="H68" s="16"/>
      <c r="I68" s="15"/>
      <c r="J68" s="3"/>
      <c r="K68" s="3"/>
      <c r="L68" s="3"/>
      <c r="M68" s="77"/>
      <c r="N68" s="77"/>
      <c r="O68" s="77"/>
      <c r="P68" s="77"/>
      <c r="Q68" s="77"/>
      <c r="R68" s="12"/>
      <c r="S68" s="12"/>
    </row>
    <row r="69" s="4" customFormat="1" spans="1:19">
      <c r="A69" s="12"/>
      <c r="C69" s="3"/>
      <c r="D69" s="3"/>
      <c r="E69" s="3"/>
      <c r="F69" s="14"/>
      <c r="G69" s="15"/>
      <c r="H69" s="16"/>
      <c r="I69" s="15"/>
      <c r="J69" s="3"/>
      <c r="K69" s="3"/>
      <c r="L69" s="3"/>
      <c r="M69" s="77"/>
      <c r="N69" s="77"/>
      <c r="O69" s="77"/>
      <c r="P69" s="77"/>
      <c r="Q69" s="77"/>
      <c r="R69" s="12"/>
      <c r="S69" s="12"/>
    </row>
    <row r="70" s="4" customFormat="1" spans="1:19">
      <c r="A70" s="12"/>
      <c r="C70" s="3"/>
      <c r="D70" s="3"/>
      <c r="E70" s="3"/>
      <c r="F70" s="14"/>
      <c r="G70" s="15"/>
      <c r="H70" s="16"/>
      <c r="I70" s="15"/>
      <c r="J70" s="3"/>
      <c r="K70" s="3"/>
      <c r="L70" s="3"/>
      <c r="M70" s="77"/>
      <c r="N70" s="77"/>
      <c r="O70" s="77"/>
      <c r="P70" s="77"/>
      <c r="Q70" s="77"/>
      <c r="R70" s="12"/>
      <c r="S70" s="12"/>
    </row>
    <row r="71" s="4" customFormat="1" spans="1:19">
      <c r="A71" s="12"/>
      <c r="C71" s="3"/>
      <c r="D71" s="3"/>
      <c r="E71" s="3"/>
      <c r="F71" s="14"/>
      <c r="G71" s="15"/>
      <c r="H71" s="16"/>
      <c r="I71" s="15"/>
      <c r="J71" s="3"/>
      <c r="K71" s="3"/>
      <c r="L71" s="3"/>
      <c r="M71" s="77"/>
      <c r="N71" s="77"/>
      <c r="O71" s="77"/>
      <c r="P71" s="77"/>
      <c r="Q71" s="77"/>
      <c r="R71" s="12"/>
      <c r="S71" s="12"/>
    </row>
    <row r="72" s="4" customFormat="1" spans="1:19">
      <c r="A72" s="12"/>
      <c r="C72" s="3"/>
      <c r="D72" s="3"/>
      <c r="E72" s="3"/>
      <c r="F72" s="14"/>
      <c r="G72" s="15"/>
      <c r="H72" s="16"/>
      <c r="I72" s="15"/>
      <c r="J72" s="3"/>
      <c r="K72" s="3"/>
      <c r="L72" s="3"/>
      <c r="M72" s="77"/>
      <c r="N72" s="77"/>
      <c r="O72" s="77"/>
      <c r="P72" s="77"/>
      <c r="Q72" s="77"/>
      <c r="R72" s="12"/>
      <c r="S72" s="12"/>
    </row>
    <row r="73" s="4" customFormat="1" spans="1:19">
      <c r="A73" s="12"/>
      <c r="C73" s="3"/>
      <c r="D73" s="3"/>
      <c r="E73" s="3"/>
      <c r="F73" s="14"/>
      <c r="G73" s="15"/>
      <c r="H73" s="16"/>
      <c r="I73" s="15"/>
      <c r="J73" s="3"/>
      <c r="K73" s="3"/>
      <c r="L73" s="3"/>
      <c r="M73" s="77"/>
      <c r="N73" s="77"/>
      <c r="O73" s="77"/>
      <c r="P73" s="77"/>
      <c r="Q73" s="77"/>
      <c r="R73" s="12"/>
      <c r="S73" s="12"/>
    </row>
    <row r="74" s="4" customFormat="1" spans="1:19">
      <c r="A74" s="12"/>
      <c r="C74" s="3"/>
      <c r="D74" s="3"/>
      <c r="E74" s="3"/>
      <c r="F74" s="14"/>
      <c r="G74" s="15"/>
      <c r="H74" s="16"/>
      <c r="I74" s="15"/>
      <c r="J74" s="3"/>
      <c r="K74" s="3"/>
      <c r="L74" s="3"/>
      <c r="M74" s="77"/>
      <c r="N74" s="77"/>
      <c r="O74" s="77"/>
      <c r="P74" s="77"/>
      <c r="Q74" s="77"/>
      <c r="R74" s="12"/>
      <c r="S74" s="12"/>
    </row>
    <row r="75" s="4" customFormat="1" spans="1:19">
      <c r="A75" s="12"/>
      <c r="C75" s="3"/>
      <c r="D75" s="3"/>
      <c r="E75" s="3"/>
      <c r="F75" s="14"/>
      <c r="G75" s="15"/>
      <c r="H75" s="16"/>
      <c r="I75" s="15"/>
      <c r="J75" s="3"/>
      <c r="K75" s="3"/>
      <c r="L75" s="3"/>
      <c r="M75" s="77"/>
      <c r="N75" s="77"/>
      <c r="O75" s="77"/>
      <c r="P75" s="77"/>
      <c r="Q75" s="77"/>
      <c r="R75" s="12"/>
      <c r="S75" s="12"/>
    </row>
    <row r="76" s="4" customFormat="1" spans="1:19">
      <c r="A76" s="12"/>
      <c r="C76" s="3"/>
      <c r="D76" s="3"/>
      <c r="E76" s="3"/>
      <c r="F76" s="14"/>
      <c r="G76" s="15"/>
      <c r="H76" s="16"/>
      <c r="I76" s="15"/>
      <c r="J76" s="3"/>
      <c r="K76" s="3"/>
      <c r="L76" s="3"/>
      <c r="M76" s="77"/>
      <c r="N76" s="77"/>
      <c r="O76" s="77"/>
      <c r="P76" s="77"/>
      <c r="Q76" s="77"/>
      <c r="R76" s="12"/>
      <c r="S76" s="12"/>
    </row>
    <row r="77" s="4" customFormat="1" spans="1:19">
      <c r="A77" s="12"/>
      <c r="C77" s="3"/>
      <c r="D77" s="3"/>
      <c r="E77" s="3"/>
      <c r="F77" s="14"/>
      <c r="G77" s="15"/>
      <c r="H77" s="16"/>
      <c r="I77" s="15"/>
      <c r="J77" s="3"/>
      <c r="K77" s="3"/>
      <c r="L77" s="3"/>
      <c r="M77" s="77"/>
      <c r="N77" s="77"/>
      <c r="O77" s="77"/>
      <c r="P77" s="77"/>
      <c r="Q77" s="77"/>
      <c r="R77" s="12"/>
      <c r="S77" s="12"/>
    </row>
    <row r="78" s="4" customFormat="1" spans="1:19">
      <c r="A78" s="12"/>
      <c r="C78" s="3"/>
      <c r="D78" s="3"/>
      <c r="E78" s="3"/>
      <c r="F78" s="14"/>
      <c r="G78" s="15"/>
      <c r="H78" s="16"/>
      <c r="I78" s="15"/>
      <c r="J78" s="3"/>
      <c r="K78" s="3"/>
      <c r="L78" s="3"/>
      <c r="M78" s="77"/>
      <c r="N78" s="77"/>
      <c r="O78" s="77"/>
      <c r="P78" s="77"/>
      <c r="Q78" s="77"/>
      <c r="R78" s="12"/>
      <c r="S78" s="12"/>
    </row>
    <row r="79" s="4" customFormat="1" spans="1:19">
      <c r="A79" s="12"/>
      <c r="C79" s="3"/>
      <c r="D79" s="3"/>
      <c r="E79" s="3"/>
      <c r="F79" s="14"/>
      <c r="G79" s="15"/>
      <c r="H79" s="16"/>
      <c r="I79" s="15"/>
      <c r="J79" s="3"/>
      <c r="K79" s="3"/>
      <c r="L79" s="3"/>
      <c r="M79" s="77"/>
      <c r="N79" s="77"/>
      <c r="O79" s="77"/>
      <c r="P79" s="77"/>
      <c r="Q79" s="77"/>
      <c r="R79" s="12"/>
      <c r="S79" s="12"/>
    </row>
    <row r="80" s="4" customFormat="1" spans="1:19">
      <c r="A80" s="12"/>
      <c r="C80" s="3"/>
      <c r="D80" s="3"/>
      <c r="E80" s="3"/>
      <c r="F80" s="14"/>
      <c r="G80" s="15"/>
      <c r="H80" s="16"/>
      <c r="I80" s="15"/>
      <c r="J80" s="3"/>
      <c r="K80" s="3"/>
      <c r="L80" s="3"/>
      <c r="M80" s="77"/>
      <c r="N80" s="77"/>
      <c r="O80" s="77"/>
      <c r="P80" s="77"/>
      <c r="Q80" s="77"/>
      <c r="R80" s="12"/>
      <c r="S80" s="12"/>
    </row>
    <row r="81" s="4" customFormat="1" spans="1:19">
      <c r="A81" s="12"/>
      <c r="C81" s="3"/>
      <c r="D81" s="3"/>
      <c r="E81" s="3"/>
      <c r="F81" s="14"/>
      <c r="G81" s="15"/>
      <c r="H81" s="16"/>
      <c r="I81" s="15"/>
      <c r="J81" s="3"/>
      <c r="K81" s="3"/>
      <c r="L81" s="3"/>
      <c r="M81" s="77"/>
      <c r="N81" s="77"/>
      <c r="O81" s="77"/>
      <c r="P81" s="77"/>
      <c r="Q81" s="77"/>
      <c r="R81" s="12"/>
      <c r="S81" s="12"/>
    </row>
    <row r="82" s="4" customFormat="1" spans="1:19">
      <c r="A82" s="12"/>
      <c r="C82" s="3"/>
      <c r="D82" s="3"/>
      <c r="E82" s="3"/>
      <c r="F82" s="14"/>
      <c r="G82" s="15"/>
      <c r="H82" s="16"/>
      <c r="I82" s="15"/>
      <c r="J82" s="3"/>
      <c r="K82" s="3"/>
      <c r="L82" s="3"/>
      <c r="M82" s="77"/>
      <c r="N82" s="77"/>
      <c r="O82" s="77"/>
      <c r="P82" s="77"/>
      <c r="Q82" s="77"/>
      <c r="R82" s="12"/>
      <c r="S82" s="12"/>
    </row>
    <row r="83" s="4" customFormat="1" spans="1:19">
      <c r="A83" s="12"/>
      <c r="C83" s="3"/>
      <c r="D83" s="3"/>
      <c r="E83" s="3"/>
      <c r="F83" s="14"/>
      <c r="G83" s="15"/>
      <c r="H83" s="16"/>
      <c r="I83" s="15"/>
      <c r="J83" s="3"/>
      <c r="K83" s="3"/>
      <c r="L83" s="3"/>
      <c r="M83" s="77"/>
      <c r="N83" s="77"/>
      <c r="O83" s="77"/>
      <c r="P83" s="77"/>
      <c r="Q83" s="77"/>
      <c r="R83" s="12"/>
      <c r="S83" s="12"/>
    </row>
    <row r="84" s="4" customFormat="1" spans="1:19">
      <c r="A84" s="12"/>
      <c r="C84" s="3"/>
      <c r="D84" s="3"/>
      <c r="E84" s="3"/>
      <c r="F84" s="14"/>
      <c r="G84" s="15"/>
      <c r="H84" s="16"/>
      <c r="I84" s="15"/>
      <c r="J84" s="3"/>
      <c r="K84" s="3"/>
      <c r="L84" s="3"/>
      <c r="M84" s="77"/>
      <c r="N84" s="77"/>
      <c r="O84" s="77"/>
      <c r="P84" s="77"/>
      <c r="Q84" s="77"/>
      <c r="R84" s="12"/>
      <c r="S84" s="12"/>
    </row>
    <row r="85" s="4" customFormat="1" spans="1:19">
      <c r="A85" s="12"/>
      <c r="C85" s="3"/>
      <c r="D85" s="3"/>
      <c r="E85" s="3"/>
      <c r="F85" s="14"/>
      <c r="G85" s="15"/>
      <c r="H85" s="16"/>
      <c r="I85" s="15"/>
      <c r="J85" s="3"/>
      <c r="K85" s="3"/>
      <c r="L85" s="3"/>
      <c r="M85" s="77"/>
      <c r="N85" s="77"/>
      <c r="O85" s="77"/>
      <c r="P85" s="77"/>
      <c r="Q85" s="77"/>
      <c r="R85" s="12"/>
      <c r="S85" s="12"/>
    </row>
    <row r="86" s="4" customFormat="1" spans="1:19">
      <c r="A86" s="12"/>
      <c r="C86" s="3"/>
      <c r="D86" s="3"/>
      <c r="E86" s="3"/>
      <c r="F86" s="14"/>
      <c r="G86" s="15"/>
      <c r="H86" s="16"/>
      <c r="I86" s="15"/>
      <c r="J86" s="3"/>
      <c r="K86" s="3"/>
      <c r="L86" s="3"/>
      <c r="M86" s="77"/>
      <c r="N86" s="77"/>
      <c r="O86" s="77"/>
      <c r="P86" s="77"/>
      <c r="Q86" s="77"/>
      <c r="R86" s="12"/>
      <c r="S86" s="12"/>
    </row>
    <row r="87" s="4" customFormat="1" spans="1:19">
      <c r="A87" s="12"/>
      <c r="C87" s="3"/>
      <c r="D87" s="3"/>
      <c r="E87" s="3"/>
      <c r="F87" s="14"/>
      <c r="G87" s="15"/>
      <c r="H87" s="16"/>
      <c r="I87" s="15"/>
      <c r="J87" s="3"/>
      <c r="K87" s="3"/>
      <c r="L87" s="3"/>
      <c r="M87" s="77"/>
      <c r="N87" s="77"/>
      <c r="O87" s="77"/>
      <c r="P87" s="77"/>
      <c r="Q87" s="77"/>
      <c r="R87" s="12"/>
      <c r="S87" s="12"/>
    </row>
    <row r="88" s="4" customFormat="1" spans="1:19">
      <c r="A88" s="12"/>
      <c r="C88" s="3"/>
      <c r="D88" s="3"/>
      <c r="E88" s="3"/>
      <c r="F88" s="14"/>
      <c r="G88" s="15"/>
      <c r="H88" s="16"/>
      <c r="I88" s="15"/>
      <c r="J88" s="3"/>
      <c r="K88" s="3"/>
      <c r="L88" s="3"/>
      <c r="M88" s="77"/>
      <c r="N88" s="77"/>
      <c r="O88" s="77"/>
      <c r="P88" s="77"/>
      <c r="Q88" s="77"/>
      <c r="R88" s="12"/>
      <c r="S88" s="12"/>
    </row>
    <row r="89" s="4" customFormat="1" spans="1:19">
      <c r="A89" s="12"/>
      <c r="C89" s="3"/>
      <c r="D89" s="3"/>
      <c r="E89" s="3"/>
      <c r="F89" s="14"/>
      <c r="G89" s="15"/>
      <c r="H89" s="16"/>
      <c r="I89" s="15"/>
      <c r="J89" s="3"/>
      <c r="K89" s="3"/>
      <c r="L89" s="3"/>
      <c r="M89" s="77"/>
      <c r="N89" s="77"/>
      <c r="O89" s="77"/>
      <c r="P89" s="77"/>
      <c r="Q89" s="77"/>
      <c r="R89" s="12"/>
      <c r="S89" s="12"/>
    </row>
    <row r="90" s="4" customFormat="1" spans="1:19">
      <c r="A90" s="12"/>
      <c r="C90" s="3"/>
      <c r="D90" s="3"/>
      <c r="E90" s="3"/>
      <c r="F90" s="14"/>
      <c r="G90" s="15"/>
      <c r="H90" s="16"/>
      <c r="I90" s="15"/>
      <c r="J90" s="3"/>
      <c r="K90" s="3"/>
      <c r="L90" s="3"/>
      <c r="M90" s="77"/>
      <c r="N90" s="77"/>
      <c r="O90" s="77"/>
      <c r="P90" s="77"/>
      <c r="Q90" s="77"/>
      <c r="R90" s="12"/>
      <c r="S90" s="12"/>
    </row>
    <row r="91" s="4" customFormat="1" spans="1:19">
      <c r="A91" s="12"/>
      <c r="C91" s="3"/>
      <c r="D91" s="3"/>
      <c r="E91" s="3"/>
      <c r="F91" s="14"/>
      <c r="G91" s="15"/>
      <c r="H91" s="16"/>
      <c r="I91" s="15"/>
      <c r="J91" s="3"/>
      <c r="K91" s="3"/>
      <c r="L91" s="3"/>
      <c r="M91" s="77"/>
      <c r="N91" s="77"/>
      <c r="O91" s="77"/>
      <c r="P91" s="77"/>
      <c r="Q91" s="77"/>
      <c r="R91" s="12"/>
      <c r="S91" s="12"/>
    </row>
    <row r="92" s="4" customFormat="1" spans="1:19">
      <c r="A92" s="12"/>
      <c r="C92" s="3"/>
      <c r="D92" s="3"/>
      <c r="E92" s="3"/>
      <c r="F92" s="14"/>
      <c r="G92" s="15"/>
      <c r="H92" s="16"/>
      <c r="I92" s="15"/>
      <c r="J92" s="3"/>
      <c r="K92" s="3"/>
      <c r="L92" s="3"/>
      <c r="M92" s="77"/>
      <c r="N92" s="77"/>
      <c r="O92" s="77"/>
      <c r="P92" s="77"/>
      <c r="Q92" s="77"/>
      <c r="R92" s="12"/>
      <c r="S92" s="12"/>
    </row>
    <row r="93" s="4" customFormat="1" spans="1:19">
      <c r="A93" s="12"/>
      <c r="C93" s="3"/>
      <c r="D93" s="3"/>
      <c r="E93" s="3"/>
      <c r="F93" s="14"/>
      <c r="G93" s="15"/>
      <c r="H93" s="16"/>
      <c r="I93" s="15"/>
      <c r="J93" s="3"/>
      <c r="K93" s="3"/>
      <c r="L93" s="3"/>
      <c r="M93" s="77"/>
      <c r="N93" s="77"/>
      <c r="O93" s="77"/>
      <c r="P93" s="77"/>
      <c r="Q93" s="77"/>
      <c r="R93" s="12"/>
      <c r="S93" s="12"/>
    </row>
    <row r="94" s="4" customFormat="1" spans="1:19">
      <c r="A94" s="12"/>
      <c r="C94" s="3"/>
      <c r="D94" s="3"/>
      <c r="E94" s="3"/>
      <c r="F94" s="14"/>
      <c r="G94" s="15"/>
      <c r="H94" s="16"/>
      <c r="I94" s="15"/>
      <c r="J94" s="3"/>
      <c r="K94" s="3"/>
      <c r="L94" s="3"/>
      <c r="M94" s="77"/>
      <c r="N94" s="77"/>
      <c r="O94" s="77"/>
      <c r="P94" s="77"/>
      <c r="Q94" s="77"/>
      <c r="R94" s="12"/>
      <c r="S94" s="12"/>
    </row>
    <row r="95" s="4" customFormat="1" spans="1:19">
      <c r="A95" s="12"/>
      <c r="C95" s="3"/>
      <c r="D95" s="3"/>
      <c r="E95" s="3"/>
      <c r="F95" s="14"/>
      <c r="G95" s="15"/>
      <c r="H95" s="16"/>
      <c r="I95" s="15"/>
      <c r="J95" s="3"/>
      <c r="K95" s="3"/>
      <c r="L95" s="3"/>
      <c r="M95" s="77"/>
      <c r="N95" s="77"/>
      <c r="O95" s="77"/>
      <c r="P95" s="77"/>
      <c r="Q95" s="77"/>
      <c r="R95" s="12"/>
      <c r="S95" s="12"/>
    </row>
    <row r="96" s="4" customFormat="1" spans="1:19">
      <c r="A96" s="12"/>
      <c r="C96" s="3"/>
      <c r="D96" s="3"/>
      <c r="E96" s="3"/>
      <c r="F96" s="14"/>
      <c r="G96" s="15"/>
      <c r="H96" s="16"/>
      <c r="I96" s="15"/>
      <c r="J96" s="3"/>
      <c r="K96" s="3"/>
      <c r="L96" s="3"/>
      <c r="M96" s="77"/>
      <c r="N96" s="77"/>
      <c r="O96" s="77"/>
      <c r="P96" s="77"/>
      <c r="Q96" s="77"/>
      <c r="R96" s="12"/>
      <c r="S96" s="12"/>
    </row>
    <row r="97" s="4" customFormat="1" spans="1:19">
      <c r="A97" s="12"/>
      <c r="C97" s="3"/>
      <c r="D97" s="3"/>
      <c r="E97" s="3"/>
      <c r="F97" s="14"/>
      <c r="G97" s="15"/>
      <c r="H97" s="16"/>
      <c r="I97" s="15"/>
      <c r="J97" s="3"/>
      <c r="K97" s="3"/>
      <c r="L97" s="3"/>
      <c r="M97" s="77"/>
      <c r="N97" s="77"/>
      <c r="O97" s="77"/>
      <c r="P97" s="77"/>
      <c r="Q97" s="77"/>
      <c r="R97" s="12"/>
      <c r="S97" s="12"/>
    </row>
    <row r="98" s="4" customFormat="1" spans="1:19">
      <c r="A98" s="12"/>
      <c r="C98" s="3"/>
      <c r="D98" s="3"/>
      <c r="E98" s="3"/>
      <c r="F98" s="14"/>
      <c r="G98" s="15"/>
      <c r="H98" s="16"/>
      <c r="I98" s="15"/>
      <c r="J98" s="3"/>
      <c r="K98" s="3"/>
      <c r="L98" s="3"/>
      <c r="M98" s="77"/>
      <c r="N98" s="77"/>
      <c r="O98" s="77"/>
      <c r="P98" s="77"/>
      <c r="Q98" s="77"/>
      <c r="R98" s="12"/>
      <c r="S98" s="12"/>
    </row>
    <row r="99" s="4" customFormat="1" spans="1:19">
      <c r="A99" s="12"/>
      <c r="C99" s="3"/>
      <c r="D99" s="3"/>
      <c r="E99" s="3"/>
      <c r="F99" s="14"/>
      <c r="G99" s="15"/>
      <c r="H99" s="16"/>
      <c r="I99" s="15"/>
      <c r="J99" s="3"/>
      <c r="K99" s="3"/>
      <c r="L99" s="3"/>
      <c r="M99" s="77"/>
      <c r="N99" s="77"/>
      <c r="O99" s="77"/>
      <c r="P99" s="77"/>
      <c r="Q99" s="77"/>
      <c r="R99" s="12"/>
      <c r="S99" s="12"/>
    </row>
    <row r="100" s="4" customFormat="1" spans="1:19">
      <c r="A100" s="12"/>
      <c r="C100" s="3"/>
      <c r="D100" s="3"/>
      <c r="E100" s="3"/>
      <c r="F100" s="14"/>
      <c r="G100" s="15"/>
      <c r="H100" s="16"/>
      <c r="I100" s="15"/>
      <c r="J100" s="3"/>
      <c r="K100" s="3"/>
      <c r="L100" s="3"/>
      <c r="M100" s="77"/>
      <c r="N100" s="77"/>
      <c r="O100" s="77"/>
      <c r="P100" s="77"/>
      <c r="Q100" s="77"/>
      <c r="R100" s="12"/>
      <c r="S100" s="12"/>
    </row>
  </sheetData>
  <sheetProtection formatCells="0" insertHyperlinks="0" autoFilter="0"/>
  <autoFilter ref="A1:S100">
    <extLst/>
  </autoFilter>
  <mergeCells count="22">
    <mergeCell ref="A1:B1"/>
    <mergeCell ref="A2:S2"/>
    <mergeCell ref="H4:Q4"/>
    <mergeCell ref="A9:F9"/>
    <mergeCell ref="B10:F10"/>
    <mergeCell ref="B23:F23"/>
    <mergeCell ref="B32:F32"/>
    <mergeCell ref="A38:F38"/>
    <mergeCell ref="A4:A8"/>
    <mergeCell ref="B4:B8"/>
    <mergeCell ref="C4:C8"/>
    <mergeCell ref="D4:D8"/>
    <mergeCell ref="E4:E8"/>
    <mergeCell ref="F4:F8"/>
    <mergeCell ref="G4:G8"/>
    <mergeCell ref="H5:H8"/>
    <mergeCell ref="I5:I8"/>
    <mergeCell ref="R4:R8"/>
    <mergeCell ref="S4:S8"/>
    <mergeCell ref="J5:K7"/>
    <mergeCell ref="L5:N7"/>
    <mergeCell ref="O5:Q7"/>
  </mergeCells>
  <pageMargins left="0.751388888888889" right="0.751388888888889" top="1" bottom="1" header="0.5" footer="0.5"/>
  <pageSetup paperSize="8" scale="6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100"/>
  <sheetViews>
    <sheetView view="pageBreakPreview" zoomScaleNormal="100" topLeftCell="A22" workbookViewId="0">
      <selection activeCell="I11" sqref="I11"/>
    </sheetView>
  </sheetViews>
  <sheetFormatPr defaultColWidth="9" defaultRowHeight="18.75"/>
  <cols>
    <col min="1" max="1" width="5" style="12" customWidth="1"/>
    <col min="2" max="2" width="9.75" style="13" customWidth="1"/>
    <col min="3" max="3" width="5.375" style="3" customWidth="1"/>
    <col min="4" max="4" width="8.25" style="3" customWidth="1"/>
    <col min="5" max="5" width="5.925" style="3" customWidth="1"/>
    <col min="6" max="6" width="53.9" style="14" customWidth="1"/>
    <col min="7" max="7" width="9.875" style="15" customWidth="1"/>
    <col min="8" max="8" width="38" style="16" customWidth="1"/>
    <col min="9" max="9" width="45" style="15" customWidth="1"/>
    <col min="10" max="10" width="6.625" style="3" customWidth="1"/>
    <col min="11" max="11" width="5.75" style="3" customWidth="1"/>
    <col min="12" max="12" width="7.625" style="3" customWidth="1"/>
    <col min="13" max="13" width="9.125" style="77" customWidth="1"/>
    <col min="14" max="14" width="6.5" style="77" customWidth="1"/>
    <col min="15" max="15" width="6.75" style="77" customWidth="1"/>
    <col min="16" max="16" width="7.875" style="77" customWidth="1"/>
    <col min="17" max="17" width="7.375" style="77" customWidth="1"/>
    <col min="18" max="18" width="8.5" style="12" customWidth="1"/>
    <col min="19" max="19" width="12" style="12" customWidth="1"/>
    <col min="20" max="249" width="9" style="4"/>
    <col min="250" max="16384" width="9" style="1"/>
  </cols>
  <sheetData>
    <row r="1" s="1" customFormat="1" ht="25" customHeight="1" spans="1:249">
      <c r="A1" s="19" t="s">
        <v>249</v>
      </c>
      <c r="B1" s="19"/>
      <c r="C1" s="19"/>
      <c r="D1" s="19"/>
      <c r="E1" s="19"/>
      <c r="F1" s="19"/>
      <c r="G1" s="20"/>
      <c r="H1" s="20"/>
      <c r="I1" s="20"/>
      <c r="J1" s="19"/>
      <c r="K1" s="19"/>
      <c r="L1" s="19"/>
      <c r="M1" s="118"/>
      <c r="N1" s="118"/>
      <c r="O1" s="118"/>
      <c r="P1" s="118"/>
      <c r="Q1" s="118"/>
      <c r="R1" s="19"/>
      <c r="S1" s="19"/>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1" customFormat="1" ht="23" customHeight="1" spans="1:249">
      <c r="A2" s="21" t="s">
        <v>325</v>
      </c>
      <c r="B2" s="21"/>
      <c r="C2" s="21"/>
      <c r="D2" s="21"/>
      <c r="E2" s="21"/>
      <c r="F2" s="21"/>
      <c r="G2" s="21"/>
      <c r="H2" s="21"/>
      <c r="I2" s="21"/>
      <c r="J2" s="21"/>
      <c r="K2" s="21"/>
      <c r="L2" s="21"/>
      <c r="M2" s="21"/>
      <c r="N2" s="21"/>
      <c r="O2" s="21"/>
      <c r="P2" s="21"/>
      <c r="Q2" s="21"/>
      <c r="R2" s="21"/>
      <c r="S2" s="21"/>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row>
    <row r="3" s="2" customFormat="1" ht="22.5" customHeight="1" spans="1:19">
      <c r="A3" s="22"/>
      <c r="B3" s="23"/>
      <c r="C3" s="23"/>
      <c r="D3" s="23"/>
      <c r="E3" s="23"/>
      <c r="F3" s="23"/>
      <c r="G3" s="23"/>
      <c r="H3" s="23"/>
      <c r="I3" s="23"/>
      <c r="J3" s="23"/>
      <c r="K3" s="23"/>
      <c r="L3" s="23"/>
      <c r="M3" s="23"/>
      <c r="N3" s="23"/>
      <c r="O3" s="23"/>
      <c r="P3" s="23"/>
      <c r="Q3" s="23"/>
      <c r="R3" s="22"/>
      <c r="S3" s="22"/>
    </row>
    <row r="4" s="3" customFormat="1" ht="22.5" customHeight="1" spans="1:19">
      <c r="A4" s="134" t="s">
        <v>6</v>
      </c>
      <c r="B4" s="134" t="s">
        <v>7</v>
      </c>
      <c r="C4" s="134" t="s">
        <v>8</v>
      </c>
      <c r="D4" s="134" t="s">
        <v>9</v>
      </c>
      <c r="E4" s="134" t="s">
        <v>10</v>
      </c>
      <c r="F4" s="135" t="s">
        <v>268</v>
      </c>
      <c r="G4" s="136" t="s">
        <v>12</v>
      </c>
      <c r="H4" s="136" t="s">
        <v>13</v>
      </c>
      <c r="I4" s="136"/>
      <c r="J4" s="136"/>
      <c r="K4" s="136"/>
      <c r="L4" s="136"/>
      <c r="M4" s="136"/>
      <c r="N4" s="136"/>
      <c r="O4" s="136"/>
      <c r="P4" s="136"/>
      <c r="Q4" s="136"/>
      <c r="R4" s="135" t="s">
        <v>14</v>
      </c>
      <c r="S4" s="135" t="s">
        <v>15</v>
      </c>
    </row>
    <row r="5" s="3" customFormat="1" ht="17" customHeight="1" spans="1:19">
      <c r="A5" s="134"/>
      <c r="B5" s="134"/>
      <c r="C5" s="134"/>
      <c r="D5" s="134"/>
      <c r="E5" s="134"/>
      <c r="F5" s="135"/>
      <c r="G5" s="136"/>
      <c r="H5" s="136" t="s">
        <v>17</v>
      </c>
      <c r="I5" s="136" t="s">
        <v>18</v>
      </c>
      <c r="J5" s="135" t="s">
        <v>19</v>
      </c>
      <c r="K5" s="135"/>
      <c r="L5" s="142" t="s">
        <v>20</v>
      </c>
      <c r="M5" s="142"/>
      <c r="N5" s="142"/>
      <c r="O5" s="142" t="s">
        <v>21</v>
      </c>
      <c r="P5" s="142"/>
      <c r="Q5" s="142"/>
      <c r="R5" s="135"/>
      <c r="S5" s="135"/>
    </row>
    <row r="6" s="3" customFormat="1" ht="17" customHeight="1" spans="1:19">
      <c r="A6" s="134"/>
      <c r="B6" s="134"/>
      <c r="C6" s="134"/>
      <c r="D6" s="134"/>
      <c r="E6" s="134"/>
      <c r="F6" s="135"/>
      <c r="G6" s="136"/>
      <c r="H6" s="136"/>
      <c r="I6" s="136"/>
      <c r="J6" s="135"/>
      <c r="K6" s="135"/>
      <c r="L6" s="142"/>
      <c r="M6" s="142"/>
      <c r="N6" s="142"/>
      <c r="O6" s="142"/>
      <c r="P6" s="142"/>
      <c r="Q6" s="142"/>
      <c r="R6" s="135"/>
      <c r="S6" s="135"/>
    </row>
    <row r="7" s="3" customFormat="1" ht="17" customHeight="1" spans="1:19">
      <c r="A7" s="134"/>
      <c r="B7" s="134"/>
      <c r="C7" s="134"/>
      <c r="D7" s="134"/>
      <c r="E7" s="134"/>
      <c r="F7" s="135"/>
      <c r="G7" s="136"/>
      <c r="H7" s="136"/>
      <c r="I7" s="136"/>
      <c r="J7" s="135"/>
      <c r="K7" s="135"/>
      <c r="L7" s="142"/>
      <c r="M7" s="142"/>
      <c r="N7" s="142"/>
      <c r="O7" s="142"/>
      <c r="P7" s="142"/>
      <c r="Q7" s="142"/>
      <c r="R7" s="135"/>
      <c r="S7" s="135"/>
    </row>
    <row r="8" s="3" customFormat="1" ht="57" customHeight="1" spans="1:19">
      <c r="A8" s="134"/>
      <c r="B8" s="134"/>
      <c r="C8" s="134"/>
      <c r="D8" s="134"/>
      <c r="E8" s="134"/>
      <c r="F8" s="135"/>
      <c r="G8" s="136"/>
      <c r="H8" s="136"/>
      <c r="I8" s="136"/>
      <c r="J8" s="143" t="s">
        <v>22</v>
      </c>
      <c r="K8" s="135" t="s">
        <v>23</v>
      </c>
      <c r="L8" s="135" t="s">
        <v>24</v>
      </c>
      <c r="M8" s="142" t="s">
        <v>25</v>
      </c>
      <c r="N8" s="142" t="s">
        <v>26</v>
      </c>
      <c r="O8" s="142" t="s">
        <v>24</v>
      </c>
      <c r="P8" s="142" t="s">
        <v>27</v>
      </c>
      <c r="Q8" s="142" t="s">
        <v>28</v>
      </c>
      <c r="R8" s="135"/>
      <c r="S8" s="135"/>
    </row>
    <row r="9" s="4" customFormat="1" ht="46" customHeight="1" spans="1:19">
      <c r="A9" s="28" t="s">
        <v>251</v>
      </c>
      <c r="B9" s="28"/>
      <c r="C9" s="28"/>
      <c r="D9" s="28"/>
      <c r="E9" s="28"/>
      <c r="F9" s="28"/>
      <c r="G9" s="29">
        <f>SUM(G10+G23+G32+G38)</f>
        <v>17040</v>
      </c>
      <c r="H9" s="30"/>
      <c r="I9" s="30"/>
      <c r="J9" s="67"/>
      <c r="K9" s="67"/>
      <c r="L9" s="67"/>
      <c r="M9" s="29"/>
      <c r="N9" s="29"/>
      <c r="O9" s="29"/>
      <c r="P9" s="29"/>
      <c r="Q9" s="29"/>
      <c r="R9" s="67"/>
      <c r="S9" s="152"/>
    </row>
    <row r="10" s="4" customFormat="1" ht="48" customHeight="1" spans="1:19">
      <c r="A10" s="28"/>
      <c r="B10" s="137" t="s">
        <v>29</v>
      </c>
      <c r="C10" s="138"/>
      <c r="D10" s="138"/>
      <c r="E10" s="138"/>
      <c r="F10" s="138"/>
      <c r="G10" s="139">
        <f>SUM(G11:G22)</f>
        <v>11653</v>
      </c>
      <c r="H10" s="30"/>
      <c r="I10" s="30"/>
      <c r="J10" s="67"/>
      <c r="K10" s="67"/>
      <c r="L10" s="67"/>
      <c r="M10" s="29"/>
      <c r="N10" s="29"/>
      <c r="O10" s="29"/>
      <c r="P10" s="29"/>
      <c r="Q10" s="29"/>
      <c r="R10" s="67"/>
      <c r="S10" s="152"/>
    </row>
    <row r="11" s="5" customFormat="1" ht="203" customHeight="1" spans="1:19">
      <c r="A11" s="31">
        <v>1</v>
      </c>
      <c r="B11" s="32" t="s">
        <v>252</v>
      </c>
      <c r="C11" s="31" t="s">
        <v>31</v>
      </c>
      <c r="D11" s="31" t="s">
        <v>253</v>
      </c>
      <c r="E11" s="32" t="s">
        <v>254</v>
      </c>
      <c r="F11" s="32" t="s">
        <v>326</v>
      </c>
      <c r="G11" s="31">
        <v>2000</v>
      </c>
      <c r="H11" s="32" t="s">
        <v>256</v>
      </c>
      <c r="I11" s="32" t="s">
        <v>257</v>
      </c>
      <c r="J11" s="144">
        <v>5</v>
      </c>
      <c r="K11" s="144">
        <v>10</v>
      </c>
      <c r="L11" s="144">
        <v>0.029</v>
      </c>
      <c r="M11" s="144">
        <v>0.001</v>
      </c>
      <c r="N11" s="144">
        <v>0.028</v>
      </c>
      <c r="O11" s="144">
        <v>0.088</v>
      </c>
      <c r="P11" s="144">
        <v>0.008</v>
      </c>
      <c r="Q11" s="144">
        <v>0.08</v>
      </c>
      <c r="R11" s="31" t="s">
        <v>37</v>
      </c>
      <c r="S11" s="32" t="s">
        <v>44</v>
      </c>
    </row>
    <row r="12" s="6" customFormat="1" ht="237" customHeight="1" spans="1:19">
      <c r="A12" s="31">
        <v>2</v>
      </c>
      <c r="B12" s="32" t="s">
        <v>258</v>
      </c>
      <c r="C12" s="31" t="s">
        <v>31</v>
      </c>
      <c r="D12" s="31" t="s">
        <v>32</v>
      </c>
      <c r="E12" s="32" t="s">
        <v>259</v>
      </c>
      <c r="F12" s="32" t="s">
        <v>260</v>
      </c>
      <c r="G12" s="31">
        <v>1000</v>
      </c>
      <c r="H12" s="32" t="s">
        <v>261</v>
      </c>
      <c r="I12" s="32" t="s">
        <v>262</v>
      </c>
      <c r="J12" s="31">
        <v>3</v>
      </c>
      <c r="K12" s="31">
        <v>10</v>
      </c>
      <c r="L12" s="31">
        <v>0.039</v>
      </c>
      <c r="M12" s="31">
        <v>0.003</v>
      </c>
      <c r="N12" s="31">
        <v>0.036</v>
      </c>
      <c r="O12" s="31">
        <v>0.1823</v>
      </c>
      <c r="P12" s="31">
        <v>0.0119</v>
      </c>
      <c r="Q12" s="31">
        <v>0.1704</v>
      </c>
      <c r="R12" s="31" t="s">
        <v>37</v>
      </c>
      <c r="S12" s="32" t="s">
        <v>44</v>
      </c>
    </row>
    <row r="13" s="7" customFormat="1" ht="249" customHeight="1" spans="1:19">
      <c r="A13" s="31">
        <v>3</v>
      </c>
      <c r="B13" s="32" t="s">
        <v>53</v>
      </c>
      <c r="C13" s="31" t="s">
        <v>31</v>
      </c>
      <c r="D13" s="31" t="s">
        <v>32</v>
      </c>
      <c r="E13" s="32" t="s">
        <v>74</v>
      </c>
      <c r="F13" s="32" t="s">
        <v>263</v>
      </c>
      <c r="G13" s="31">
        <v>1000</v>
      </c>
      <c r="H13" s="32" t="s">
        <v>327</v>
      </c>
      <c r="I13" s="32" t="s">
        <v>327</v>
      </c>
      <c r="J13" s="145">
        <v>19</v>
      </c>
      <c r="K13" s="145">
        <v>20</v>
      </c>
      <c r="L13" s="146">
        <v>0.45</v>
      </c>
      <c r="M13" s="147">
        <v>0.44</v>
      </c>
      <c r="N13" s="147" t="s">
        <v>328</v>
      </c>
      <c r="O13" s="148">
        <v>0.275</v>
      </c>
      <c r="P13" s="148">
        <v>0.175</v>
      </c>
      <c r="Q13" s="148">
        <v>0.1</v>
      </c>
      <c r="R13" s="31" t="s">
        <v>37</v>
      </c>
      <c r="S13" s="32" t="s">
        <v>266</v>
      </c>
    </row>
    <row r="14" s="7" customFormat="1" ht="164" customHeight="1" spans="1:19">
      <c r="A14" s="31">
        <v>4</v>
      </c>
      <c r="B14" s="32" t="s">
        <v>67</v>
      </c>
      <c r="C14" s="31" t="s">
        <v>31</v>
      </c>
      <c r="D14" s="31" t="s">
        <v>32</v>
      </c>
      <c r="E14" s="32" t="s">
        <v>68</v>
      </c>
      <c r="F14" s="32" t="s">
        <v>329</v>
      </c>
      <c r="G14" s="31">
        <v>225</v>
      </c>
      <c r="H14" s="32" t="s">
        <v>70</v>
      </c>
      <c r="I14" s="32" t="s">
        <v>131</v>
      </c>
      <c r="J14" s="43">
        <v>0</v>
      </c>
      <c r="K14" s="43">
        <v>1</v>
      </c>
      <c r="L14" s="43">
        <v>0.01</v>
      </c>
      <c r="M14" s="147">
        <v>0</v>
      </c>
      <c r="N14" s="147">
        <v>0.01</v>
      </c>
      <c r="O14" s="147">
        <v>0.01</v>
      </c>
      <c r="P14" s="147">
        <v>0</v>
      </c>
      <c r="Q14" s="147">
        <v>0.01</v>
      </c>
      <c r="R14" s="43" t="s">
        <v>268</v>
      </c>
      <c r="S14" s="38" t="s">
        <v>68</v>
      </c>
    </row>
    <row r="15" s="8" customFormat="1" ht="169" customHeight="1" spans="1:19">
      <c r="A15" s="31">
        <v>5</v>
      </c>
      <c r="B15" s="32" t="s">
        <v>45</v>
      </c>
      <c r="C15" s="31" t="s">
        <v>31</v>
      </c>
      <c r="D15" s="31" t="s">
        <v>32</v>
      </c>
      <c r="E15" s="32" t="s">
        <v>46</v>
      </c>
      <c r="F15" s="32" t="s">
        <v>269</v>
      </c>
      <c r="G15" s="31">
        <v>1800</v>
      </c>
      <c r="H15" s="32" t="s">
        <v>48</v>
      </c>
      <c r="I15" s="32" t="s">
        <v>131</v>
      </c>
      <c r="J15" s="144">
        <v>19</v>
      </c>
      <c r="K15" s="144">
        <v>153</v>
      </c>
      <c r="L15" s="144">
        <f t="shared" ref="L15:L20" si="0">M15+N15</f>
        <v>0.5665</v>
      </c>
      <c r="M15" s="144">
        <v>0.0369</v>
      </c>
      <c r="N15" s="144">
        <v>0.5296</v>
      </c>
      <c r="O15" s="144">
        <f t="shared" ref="O15:O20" si="1">P15+Q15</f>
        <v>1.9201</v>
      </c>
      <c r="P15" s="144">
        <v>0.1291</v>
      </c>
      <c r="Q15" s="144">
        <v>1.791</v>
      </c>
      <c r="R15" s="31" t="s">
        <v>37</v>
      </c>
      <c r="S15" s="32" t="s">
        <v>37</v>
      </c>
    </row>
    <row r="16" s="4" customFormat="1" ht="409" customHeight="1" spans="1:19">
      <c r="A16" s="31">
        <v>6</v>
      </c>
      <c r="B16" s="32" t="s">
        <v>270</v>
      </c>
      <c r="C16" s="31" t="s">
        <v>31</v>
      </c>
      <c r="D16" s="31" t="s">
        <v>32</v>
      </c>
      <c r="E16" s="32" t="s">
        <v>40</v>
      </c>
      <c r="F16" s="32" t="s">
        <v>330</v>
      </c>
      <c r="G16" s="31">
        <v>800</v>
      </c>
      <c r="H16" s="32" t="s">
        <v>331</v>
      </c>
      <c r="I16" s="32" t="s">
        <v>273</v>
      </c>
      <c r="J16" s="145">
        <v>10</v>
      </c>
      <c r="K16" s="145">
        <v>20</v>
      </c>
      <c r="L16" s="146">
        <v>0.0633</v>
      </c>
      <c r="M16" s="147">
        <v>0.0069</v>
      </c>
      <c r="N16" s="147">
        <v>0.0564</v>
      </c>
      <c r="O16" s="148">
        <v>0.2376</v>
      </c>
      <c r="P16" s="148">
        <v>0.0241</v>
      </c>
      <c r="Q16" s="148">
        <v>0.2135</v>
      </c>
      <c r="R16" s="31" t="s">
        <v>37</v>
      </c>
      <c r="S16" s="32" t="s">
        <v>44</v>
      </c>
    </row>
    <row r="17" s="4" customFormat="1" ht="237" customHeight="1" spans="1:19">
      <c r="A17" s="31">
        <v>7</v>
      </c>
      <c r="B17" s="32" t="s">
        <v>274</v>
      </c>
      <c r="C17" s="31" t="s">
        <v>31</v>
      </c>
      <c r="D17" s="31" t="s">
        <v>32</v>
      </c>
      <c r="E17" s="32"/>
      <c r="F17" s="32" t="s">
        <v>275</v>
      </c>
      <c r="G17" s="31">
        <v>200</v>
      </c>
      <c r="H17" s="32" t="s">
        <v>276</v>
      </c>
      <c r="I17" s="32" t="s">
        <v>276</v>
      </c>
      <c r="J17" s="144">
        <v>19</v>
      </c>
      <c r="K17" s="144">
        <v>153</v>
      </c>
      <c r="L17" s="144">
        <f t="shared" si="0"/>
        <v>0.5665</v>
      </c>
      <c r="M17" s="144">
        <v>0.0369</v>
      </c>
      <c r="N17" s="144">
        <v>0.5296</v>
      </c>
      <c r="O17" s="144">
        <f t="shared" si="1"/>
        <v>1.9201</v>
      </c>
      <c r="P17" s="144">
        <v>0.1291</v>
      </c>
      <c r="Q17" s="144">
        <v>1.791</v>
      </c>
      <c r="R17" s="43" t="s">
        <v>58</v>
      </c>
      <c r="S17" s="38" t="s">
        <v>277</v>
      </c>
    </row>
    <row r="18" s="4" customFormat="1" ht="146" customHeight="1" spans="1:19">
      <c r="A18" s="31">
        <v>8</v>
      </c>
      <c r="B18" s="32" t="s">
        <v>278</v>
      </c>
      <c r="C18" s="31" t="s">
        <v>31</v>
      </c>
      <c r="D18" s="31" t="s">
        <v>32</v>
      </c>
      <c r="E18" s="32" t="s">
        <v>40</v>
      </c>
      <c r="F18" s="32" t="s">
        <v>332</v>
      </c>
      <c r="G18" s="31">
        <v>2000</v>
      </c>
      <c r="H18" s="32" t="s">
        <v>280</v>
      </c>
      <c r="I18" s="32" t="s">
        <v>281</v>
      </c>
      <c r="J18" s="144">
        <v>19</v>
      </c>
      <c r="K18" s="144">
        <v>153</v>
      </c>
      <c r="L18" s="144">
        <f t="shared" si="0"/>
        <v>0.5665</v>
      </c>
      <c r="M18" s="144">
        <v>0.0369</v>
      </c>
      <c r="N18" s="144">
        <v>0.5296</v>
      </c>
      <c r="O18" s="144">
        <f t="shared" si="1"/>
        <v>1.9201</v>
      </c>
      <c r="P18" s="144">
        <v>0.1291</v>
      </c>
      <c r="Q18" s="144">
        <v>1.791</v>
      </c>
      <c r="R18" s="31"/>
      <c r="S18" s="32"/>
    </row>
    <row r="19" s="8" customFormat="1" ht="64" customHeight="1" spans="1:19">
      <c r="A19" s="31">
        <v>9</v>
      </c>
      <c r="B19" s="32" t="s">
        <v>50</v>
      </c>
      <c r="C19" s="31" t="s">
        <v>31</v>
      </c>
      <c r="D19" s="31" t="s">
        <v>32</v>
      </c>
      <c r="E19" s="32" t="s">
        <v>46</v>
      </c>
      <c r="F19" s="32" t="s">
        <v>282</v>
      </c>
      <c r="G19" s="31">
        <v>1000</v>
      </c>
      <c r="H19" s="32" t="s">
        <v>52</v>
      </c>
      <c r="I19" s="32" t="s">
        <v>52</v>
      </c>
      <c r="J19" s="144">
        <v>19</v>
      </c>
      <c r="K19" s="144">
        <v>153</v>
      </c>
      <c r="L19" s="144">
        <f t="shared" si="0"/>
        <v>0.5665</v>
      </c>
      <c r="M19" s="144">
        <v>0.0369</v>
      </c>
      <c r="N19" s="144">
        <v>0.5296</v>
      </c>
      <c r="O19" s="144">
        <f t="shared" si="1"/>
        <v>1.9201</v>
      </c>
      <c r="P19" s="144">
        <v>0.1291</v>
      </c>
      <c r="Q19" s="144">
        <v>1.791</v>
      </c>
      <c r="R19" s="31" t="s">
        <v>37</v>
      </c>
      <c r="S19" s="32" t="s">
        <v>37</v>
      </c>
    </row>
    <row r="20" s="4" customFormat="1" ht="72" customHeight="1" spans="1:19">
      <c r="A20" s="31">
        <v>10</v>
      </c>
      <c r="B20" s="32" t="s">
        <v>145</v>
      </c>
      <c r="C20" s="31" t="s">
        <v>31</v>
      </c>
      <c r="D20" s="31" t="s">
        <v>32</v>
      </c>
      <c r="E20" s="32" t="s">
        <v>54</v>
      </c>
      <c r="F20" s="32" t="s">
        <v>283</v>
      </c>
      <c r="G20" s="33">
        <v>600</v>
      </c>
      <c r="H20" s="32" t="s">
        <v>147</v>
      </c>
      <c r="I20" s="32" t="s">
        <v>147</v>
      </c>
      <c r="J20" s="144">
        <v>19</v>
      </c>
      <c r="K20" s="144">
        <v>153</v>
      </c>
      <c r="L20" s="144">
        <f t="shared" si="0"/>
        <v>0.5665</v>
      </c>
      <c r="M20" s="144">
        <v>0.0369</v>
      </c>
      <c r="N20" s="144">
        <v>0.5296</v>
      </c>
      <c r="O20" s="144">
        <f t="shared" si="1"/>
        <v>1.9201</v>
      </c>
      <c r="P20" s="144">
        <v>0.1291</v>
      </c>
      <c r="Q20" s="144">
        <v>1.791</v>
      </c>
      <c r="R20" s="43" t="s">
        <v>58</v>
      </c>
      <c r="S20" s="38" t="s">
        <v>58</v>
      </c>
    </row>
    <row r="21" s="8" customFormat="1" ht="123" customHeight="1" spans="1:19">
      <c r="A21" s="31">
        <v>11</v>
      </c>
      <c r="B21" s="32" t="s">
        <v>148</v>
      </c>
      <c r="C21" s="31" t="s">
        <v>31</v>
      </c>
      <c r="D21" s="31" t="s">
        <v>32</v>
      </c>
      <c r="E21" s="32" t="s">
        <v>74</v>
      </c>
      <c r="F21" s="32" t="s">
        <v>284</v>
      </c>
      <c r="G21" s="31">
        <v>748</v>
      </c>
      <c r="H21" s="32" t="s">
        <v>150</v>
      </c>
      <c r="I21" s="32" t="s">
        <v>151</v>
      </c>
      <c r="J21" s="43">
        <v>19</v>
      </c>
      <c r="K21" s="43">
        <v>153</v>
      </c>
      <c r="L21" s="149">
        <v>0.5665</v>
      </c>
      <c r="M21" s="149">
        <v>0.56</v>
      </c>
      <c r="N21" s="149"/>
      <c r="O21" s="149">
        <v>1.9201</v>
      </c>
      <c r="P21" s="149">
        <v>1.9201</v>
      </c>
      <c r="Q21" s="147"/>
      <c r="R21" s="43" t="s">
        <v>58</v>
      </c>
      <c r="S21" s="38" t="s">
        <v>152</v>
      </c>
    </row>
    <row r="22" s="8" customFormat="1" ht="143" customHeight="1" spans="1:19">
      <c r="A22" s="31">
        <v>12</v>
      </c>
      <c r="B22" s="32" t="s">
        <v>285</v>
      </c>
      <c r="C22" s="31" t="s">
        <v>31</v>
      </c>
      <c r="D22" s="31" t="s">
        <v>32</v>
      </c>
      <c r="E22" s="32" t="s">
        <v>74</v>
      </c>
      <c r="F22" s="32" t="s">
        <v>333</v>
      </c>
      <c r="G22" s="31">
        <v>280</v>
      </c>
      <c r="H22" s="32" t="s">
        <v>334</v>
      </c>
      <c r="I22" s="32" t="s">
        <v>334</v>
      </c>
      <c r="J22" s="43"/>
      <c r="K22" s="43"/>
      <c r="L22" s="149"/>
      <c r="M22" s="149"/>
      <c r="N22" s="149"/>
      <c r="O22" s="149"/>
      <c r="P22" s="149"/>
      <c r="Q22" s="147"/>
      <c r="R22" s="43"/>
      <c r="S22" s="38"/>
    </row>
    <row r="23" s="4" customFormat="1" ht="22.5" customHeight="1" spans="1:19">
      <c r="A23" s="43"/>
      <c r="B23" s="138" t="s">
        <v>72</v>
      </c>
      <c r="C23" s="138"/>
      <c r="D23" s="138"/>
      <c r="E23" s="138"/>
      <c r="F23" s="138"/>
      <c r="G23" s="140">
        <f>G24+G25+G26+G27+G28+G29+G30+G31</f>
        <v>3771.6</v>
      </c>
      <c r="H23" s="32"/>
      <c r="I23" s="32"/>
      <c r="J23" s="43"/>
      <c r="K23" s="43"/>
      <c r="L23" s="149"/>
      <c r="M23" s="149"/>
      <c r="N23" s="149"/>
      <c r="O23" s="149"/>
      <c r="P23" s="149"/>
      <c r="Q23" s="147"/>
      <c r="R23" s="43"/>
      <c r="S23" s="38"/>
    </row>
    <row r="24" s="10" customFormat="1" ht="403" customHeight="1" spans="1:19">
      <c r="A24" s="43">
        <v>13</v>
      </c>
      <c r="B24" s="36" t="s">
        <v>91</v>
      </c>
      <c r="C24" s="37" t="s">
        <v>31</v>
      </c>
      <c r="D24" s="37" t="s">
        <v>32</v>
      </c>
      <c r="E24" s="36" t="s">
        <v>335</v>
      </c>
      <c r="F24" s="36" t="s">
        <v>336</v>
      </c>
      <c r="G24" s="31">
        <v>746.54</v>
      </c>
      <c r="H24" s="32" t="s">
        <v>94</v>
      </c>
      <c r="I24" s="32" t="s">
        <v>95</v>
      </c>
      <c r="J24" s="43">
        <v>1</v>
      </c>
      <c r="K24" s="43">
        <v>6</v>
      </c>
      <c r="L24" s="149">
        <v>0.6571</v>
      </c>
      <c r="M24" s="149">
        <v>0.0029</v>
      </c>
      <c r="N24" s="149">
        <v>0.6542</v>
      </c>
      <c r="O24" s="149">
        <v>0.1953</v>
      </c>
      <c r="P24" s="149">
        <v>0.0091</v>
      </c>
      <c r="Q24" s="147">
        <v>0.1862</v>
      </c>
      <c r="R24" s="43" t="s">
        <v>288</v>
      </c>
      <c r="S24" s="38" t="s">
        <v>337</v>
      </c>
    </row>
    <row r="25" s="4" customFormat="1" ht="112" customHeight="1" spans="1:19">
      <c r="A25" s="43">
        <v>14</v>
      </c>
      <c r="B25" s="32" t="s">
        <v>289</v>
      </c>
      <c r="C25" s="31" t="s">
        <v>31</v>
      </c>
      <c r="D25" s="31" t="s">
        <v>32</v>
      </c>
      <c r="E25" s="32" t="s">
        <v>290</v>
      </c>
      <c r="F25" s="32" t="s">
        <v>291</v>
      </c>
      <c r="G25" s="31">
        <v>15</v>
      </c>
      <c r="H25" s="32" t="s">
        <v>292</v>
      </c>
      <c r="I25" s="32" t="s">
        <v>293</v>
      </c>
      <c r="J25" s="145"/>
      <c r="K25" s="145">
        <v>1</v>
      </c>
      <c r="L25" s="149">
        <v>0.0658</v>
      </c>
      <c r="M25" s="149">
        <v>0.023</v>
      </c>
      <c r="N25" s="149">
        <v>0.0498</v>
      </c>
      <c r="O25" s="149">
        <v>0.0996</v>
      </c>
      <c r="P25" s="149">
        <v>0.1286</v>
      </c>
      <c r="Q25" s="149"/>
      <c r="R25" s="43" t="s">
        <v>294</v>
      </c>
      <c r="S25" s="32" t="s">
        <v>290</v>
      </c>
    </row>
    <row r="26" s="11" customFormat="1" ht="39" customHeight="1" spans="1:19">
      <c r="A26" s="43">
        <v>15</v>
      </c>
      <c r="B26" s="38" t="s">
        <v>104</v>
      </c>
      <c r="C26" s="39" t="s">
        <v>31</v>
      </c>
      <c r="D26" s="31" t="s">
        <v>32</v>
      </c>
      <c r="E26" s="41" t="s">
        <v>105</v>
      </c>
      <c r="F26" s="38" t="s">
        <v>296</v>
      </c>
      <c r="G26" s="40">
        <v>300</v>
      </c>
      <c r="H26" s="41" t="s">
        <v>107</v>
      </c>
      <c r="I26" s="41" t="s">
        <v>107</v>
      </c>
      <c r="J26" s="145"/>
      <c r="K26" s="145">
        <v>1</v>
      </c>
      <c r="L26" s="149">
        <v>0.0396</v>
      </c>
      <c r="M26" s="149">
        <v>0.0016</v>
      </c>
      <c r="N26" s="149">
        <v>0.038</v>
      </c>
      <c r="O26" s="149">
        <v>0.172</v>
      </c>
      <c r="P26" s="149">
        <v>0.0064</v>
      </c>
      <c r="Q26" s="149">
        <v>0.1656</v>
      </c>
      <c r="R26" s="43" t="s">
        <v>102</v>
      </c>
      <c r="S26" s="38" t="s">
        <v>103</v>
      </c>
    </row>
    <row r="27" s="4" customFormat="1" ht="88.5" customHeight="1" spans="1:19">
      <c r="A27" s="43">
        <v>16</v>
      </c>
      <c r="B27" s="32" t="s">
        <v>159</v>
      </c>
      <c r="C27" s="31" t="s">
        <v>31</v>
      </c>
      <c r="D27" s="31" t="s">
        <v>32</v>
      </c>
      <c r="E27" s="32" t="s">
        <v>74</v>
      </c>
      <c r="F27" s="32" t="s">
        <v>297</v>
      </c>
      <c r="G27" s="31">
        <v>800</v>
      </c>
      <c r="H27" s="32" t="s">
        <v>76</v>
      </c>
      <c r="I27" s="32" t="s">
        <v>298</v>
      </c>
      <c r="J27" s="39"/>
      <c r="K27" s="43">
        <v>10</v>
      </c>
      <c r="L27" s="43">
        <v>0.5568</v>
      </c>
      <c r="M27" s="43"/>
      <c r="N27" s="144">
        <v>0.5568</v>
      </c>
      <c r="O27" s="144">
        <v>1.5504</v>
      </c>
      <c r="P27" s="144"/>
      <c r="Q27" s="144">
        <v>1.5504</v>
      </c>
      <c r="R27" s="43" t="s">
        <v>77</v>
      </c>
      <c r="S27" s="38" t="s">
        <v>78</v>
      </c>
    </row>
    <row r="28" s="4" customFormat="1" ht="243" customHeight="1" spans="1:19">
      <c r="A28" s="43">
        <v>17</v>
      </c>
      <c r="B28" s="32" t="s">
        <v>79</v>
      </c>
      <c r="C28" s="31" t="s">
        <v>31</v>
      </c>
      <c r="D28" s="31" t="s">
        <v>32</v>
      </c>
      <c r="E28" s="32" t="s">
        <v>74</v>
      </c>
      <c r="F28" s="32" t="s">
        <v>299</v>
      </c>
      <c r="G28" s="31">
        <v>280</v>
      </c>
      <c r="H28" s="32" t="s">
        <v>81</v>
      </c>
      <c r="I28" s="41" t="s">
        <v>82</v>
      </c>
      <c r="J28" s="144">
        <v>19</v>
      </c>
      <c r="K28" s="144">
        <v>153</v>
      </c>
      <c r="L28" s="144">
        <f>M28+N28</f>
        <v>0.5665</v>
      </c>
      <c r="M28" s="144">
        <v>0.0369</v>
      </c>
      <c r="N28" s="144">
        <v>0.5296</v>
      </c>
      <c r="O28" s="144">
        <f>P28+Q28</f>
        <v>1.9201</v>
      </c>
      <c r="P28" s="144">
        <v>0.1291</v>
      </c>
      <c r="Q28" s="144">
        <v>1.791</v>
      </c>
      <c r="R28" s="43" t="s">
        <v>77</v>
      </c>
      <c r="S28" s="38" t="s">
        <v>83</v>
      </c>
    </row>
    <row r="29" s="4" customFormat="1" ht="90" customHeight="1" spans="1:19">
      <c r="A29" s="43">
        <v>18</v>
      </c>
      <c r="B29" s="32" t="s">
        <v>338</v>
      </c>
      <c r="C29" s="31" t="s">
        <v>31</v>
      </c>
      <c r="D29" s="31" t="s">
        <v>32</v>
      </c>
      <c r="E29" s="32" t="s">
        <v>74</v>
      </c>
      <c r="F29" s="32" t="s">
        <v>339</v>
      </c>
      <c r="G29" s="31">
        <v>20</v>
      </c>
      <c r="H29" s="32" t="s">
        <v>340</v>
      </c>
      <c r="I29" s="32" t="s">
        <v>340</v>
      </c>
      <c r="J29" s="144">
        <v>19</v>
      </c>
      <c r="K29" s="144">
        <v>153</v>
      </c>
      <c r="L29" s="144">
        <f>M29+N29</f>
        <v>0.5665</v>
      </c>
      <c r="M29" s="144">
        <v>0.0369</v>
      </c>
      <c r="N29" s="144">
        <v>0.5296</v>
      </c>
      <c r="O29" s="144">
        <f>P29+Q29</f>
        <v>1.9201</v>
      </c>
      <c r="P29" s="144">
        <v>0.1291</v>
      </c>
      <c r="Q29" s="144">
        <v>1.791</v>
      </c>
      <c r="R29" s="43" t="s">
        <v>77</v>
      </c>
      <c r="S29" s="38" t="s">
        <v>83</v>
      </c>
    </row>
    <row r="30" s="4" customFormat="1" ht="39" customHeight="1" spans="1:19">
      <c r="A30" s="43">
        <v>19</v>
      </c>
      <c r="B30" s="36" t="s">
        <v>108</v>
      </c>
      <c r="C30" s="37" t="s">
        <v>31</v>
      </c>
      <c r="D30" s="37" t="s">
        <v>32</v>
      </c>
      <c r="E30" s="36" t="s">
        <v>307</v>
      </c>
      <c r="F30" s="36" t="s">
        <v>308</v>
      </c>
      <c r="G30" s="42">
        <v>495</v>
      </c>
      <c r="H30" s="32" t="s">
        <v>341</v>
      </c>
      <c r="I30" s="32"/>
      <c r="J30" s="145"/>
      <c r="K30" s="145">
        <v>1</v>
      </c>
      <c r="L30" s="149"/>
      <c r="M30" s="149"/>
      <c r="N30" s="149"/>
      <c r="O30" s="149"/>
      <c r="P30" s="149"/>
      <c r="Q30" s="149"/>
      <c r="R30" s="43"/>
      <c r="S30" s="38"/>
    </row>
    <row r="31" s="4" customFormat="1" ht="59" customHeight="1" spans="1:19">
      <c r="A31" s="43">
        <v>20</v>
      </c>
      <c r="B31" s="32" t="s">
        <v>342</v>
      </c>
      <c r="C31" s="37" t="s">
        <v>31</v>
      </c>
      <c r="D31" s="31" t="s">
        <v>32</v>
      </c>
      <c r="E31" s="36" t="s">
        <v>343</v>
      </c>
      <c r="F31" s="36" t="s">
        <v>344</v>
      </c>
      <c r="G31" s="31">
        <v>1115.06</v>
      </c>
      <c r="H31" s="32"/>
      <c r="I31" s="32"/>
      <c r="J31" s="43"/>
      <c r="K31" s="43"/>
      <c r="L31" s="149"/>
      <c r="M31" s="149"/>
      <c r="N31" s="149"/>
      <c r="O31" s="149"/>
      <c r="P31" s="149"/>
      <c r="Q31" s="147"/>
      <c r="R31" s="43"/>
      <c r="S31" s="38"/>
    </row>
    <row r="32" s="4" customFormat="1" ht="32" customHeight="1" spans="1:19">
      <c r="A32" s="43"/>
      <c r="B32" s="138" t="s">
        <v>221</v>
      </c>
      <c r="C32" s="138"/>
      <c r="D32" s="138"/>
      <c r="E32" s="138"/>
      <c r="F32" s="138"/>
      <c r="G32" s="141">
        <f>SUM(G33:G37)</f>
        <v>921.4</v>
      </c>
      <c r="H32" s="32"/>
      <c r="I32" s="32"/>
      <c r="J32" s="145"/>
      <c r="K32" s="145"/>
      <c r="L32" s="149"/>
      <c r="M32" s="149"/>
      <c r="N32" s="149"/>
      <c r="O32" s="149"/>
      <c r="P32" s="149"/>
      <c r="Q32" s="149"/>
      <c r="R32" s="43"/>
      <c r="S32" s="38"/>
    </row>
    <row r="33" s="4" customFormat="1" ht="169" customHeight="1" spans="1:19">
      <c r="A33" s="43">
        <v>21</v>
      </c>
      <c r="B33" s="32" t="s">
        <v>227</v>
      </c>
      <c r="C33" s="31" t="s">
        <v>31</v>
      </c>
      <c r="D33" s="31" t="s">
        <v>32</v>
      </c>
      <c r="E33" s="32" t="s">
        <v>128</v>
      </c>
      <c r="F33" s="32" t="s">
        <v>310</v>
      </c>
      <c r="G33" s="31">
        <v>289.6</v>
      </c>
      <c r="H33" s="32" t="s">
        <v>130</v>
      </c>
      <c r="I33" s="32" t="s">
        <v>131</v>
      </c>
      <c r="J33" s="145">
        <v>19</v>
      </c>
      <c r="K33" s="145">
        <v>153</v>
      </c>
      <c r="L33" s="149">
        <v>0.688</v>
      </c>
      <c r="M33" s="149">
        <v>0.0055</v>
      </c>
      <c r="N33" s="149">
        <v>0.6825</v>
      </c>
      <c r="O33" s="149">
        <v>2.7496</v>
      </c>
      <c r="P33" s="149">
        <v>0.0196</v>
      </c>
      <c r="Q33" s="149">
        <v>2.73</v>
      </c>
      <c r="R33" s="43" t="s">
        <v>58</v>
      </c>
      <c r="S33" s="38" t="s">
        <v>132</v>
      </c>
    </row>
    <row r="34" s="4" customFormat="1" ht="130" customHeight="1" spans="1:19">
      <c r="A34" s="43">
        <v>22</v>
      </c>
      <c r="B34" s="32" t="s">
        <v>227</v>
      </c>
      <c r="C34" s="31" t="s">
        <v>31</v>
      </c>
      <c r="D34" s="31" t="s">
        <v>32</v>
      </c>
      <c r="E34" s="32" t="s">
        <v>311</v>
      </c>
      <c r="F34" s="32" t="s">
        <v>312</v>
      </c>
      <c r="G34" s="31">
        <v>70</v>
      </c>
      <c r="H34" s="32" t="s">
        <v>313</v>
      </c>
      <c r="I34" s="32" t="s">
        <v>313</v>
      </c>
      <c r="J34" s="145">
        <v>3</v>
      </c>
      <c r="K34" s="145">
        <v>15</v>
      </c>
      <c r="L34" s="149">
        <v>0.688</v>
      </c>
      <c r="M34" s="149">
        <v>0.0055</v>
      </c>
      <c r="N34" s="149">
        <v>0.6825</v>
      </c>
      <c r="O34" s="149">
        <v>2.7496</v>
      </c>
      <c r="P34" s="149">
        <v>0.0196</v>
      </c>
      <c r="Q34" s="149">
        <v>2.73</v>
      </c>
      <c r="R34" s="43" t="s">
        <v>314</v>
      </c>
      <c r="S34" s="38" t="s">
        <v>315</v>
      </c>
    </row>
    <row r="35" s="4" customFormat="1" ht="253.5" customHeight="1" spans="1:19">
      <c r="A35" s="43">
        <v>23</v>
      </c>
      <c r="B35" s="32" t="s">
        <v>316</v>
      </c>
      <c r="C35" s="31" t="s">
        <v>114</v>
      </c>
      <c r="D35" s="31" t="s">
        <v>32</v>
      </c>
      <c r="E35" s="32" t="s">
        <v>122</v>
      </c>
      <c r="F35" s="32" t="s">
        <v>123</v>
      </c>
      <c r="G35" s="31">
        <v>301.8</v>
      </c>
      <c r="H35" s="32" t="s">
        <v>124</v>
      </c>
      <c r="I35" s="32" t="s">
        <v>125</v>
      </c>
      <c r="J35" s="31">
        <v>19</v>
      </c>
      <c r="K35" s="31">
        <v>153</v>
      </c>
      <c r="L35" s="43">
        <v>0.028</v>
      </c>
      <c r="M35" s="147">
        <v>0.028</v>
      </c>
      <c r="N35" s="147"/>
      <c r="O35" s="147">
        <v>0.028</v>
      </c>
      <c r="P35" s="147">
        <v>0.028</v>
      </c>
      <c r="Q35" s="147"/>
      <c r="R35" s="43" t="s">
        <v>126</v>
      </c>
      <c r="S35" s="38" t="s">
        <v>126</v>
      </c>
    </row>
    <row r="36" s="4" customFormat="1" ht="121.5" customHeight="1" spans="1:19">
      <c r="A36" s="43">
        <v>24</v>
      </c>
      <c r="B36" s="32" t="s">
        <v>317</v>
      </c>
      <c r="C36" s="31" t="s">
        <v>31</v>
      </c>
      <c r="D36" s="31" t="s">
        <v>32</v>
      </c>
      <c r="E36" s="32" t="s">
        <v>230</v>
      </c>
      <c r="F36" s="32" t="s">
        <v>318</v>
      </c>
      <c r="G36" s="31">
        <v>50</v>
      </c>
      <c r="H36" s="38" t="s">
        <v>319</v>
      </c>
      <c r="I36" s="38" t="s">
        <v>320</v>
      </c>
      <c r="J36" s="43">
        <v>19</v>
      </c>
      <c r="K36" s="43">
        <v>153</v>
      </c>
      <c r="L36" s="43">
        <v>0.5665</v>
      </c>
      <c r="M36" s="43">
        <v>1.9201</v>
      </c>
      <c r="N36" s="43">
        <v>0.5665</v>
      </c>
      <c r="O36" s="43">
        <v>1.9201</v>
      </c>
      <c r="P36" s="43">
        <v>0.5665</v>
      </c>
      <c r="Q36" s="43">
        <v>1.9201</v>
      </c>
      <c r="R36" s="43" t="s">
        <v>233</v>
      </c>
      <c r="S36" s="38" t="s">
        <v>233</v>
      </c>
    </row>
    <row r="37" s="4" customFormat="1" ht="73" customHeight="1" spans="1:19">
      <c r="A37" s="31">
        <v>25</v>
      </c>
      <c r="B37" s="32" t="s">
        <v>345</v>
      </c>
      <c r="C37" s="31" t="s">
        <v>31</v>
      </c>
      <c r="D37" s="31" t="s">
        <v>32</v>
      </c>
      <c r="E37" s="32" t="s">
        <v>74</v>
      </c>
      <c r="F37" s="32" t="s">
        <v>321</v>
      </c>
      <c r="G37" s="31">
        <v>210</v>
      </c>
      <c r="H37" s="38" t="s">
        <v>136</v>
      </c>
      <c r="I37" s="38" t="s">
        <v>136</v>
      </c>
      <c r="J37" s="43">
        <v>19</v>
      </c>
      <c r="K37" s="43">
        <v>153</v>
      </c>
      <c r="L37" s="43">
        <v>0.07</v>
      </c>
      <c r="M37" s="43">
        <v>0.2156</v>
      </c>
      <c r="N37" s="43">
        <v>0.07</v>
      </c>
      <c r="O37" s="43">
        <v>0.2156</v>
      </c>
      <c r="P37" s="43">
        <v>0.07</v>
      </c>
      <c r="Q37" s="43">
        <v>0.2156</v>
      </c>
      <c r="R37" s="43" t="s">
        <v>58</v>
      </c>
      <c r="S37" s="38" t="s">
        <v>74</v>
      </c>
    </row>
    <row r="38" s="4" customFormat="1" ht="22.5" customHeight="1" spans="1:19">
      <c r="A38" s="138" t="s">
        <v>322</v>
      </c>
      <c r="B38" s="138"/>
      <c r="C38" s="138"/>
      <c r="D38" s="138"/>
      <c r="E38" s="138"/>
      <c r="F38" s="138"/>
      <c r="G38" s="140">
        <v>694</v>
      </c>
      <c r="H38" s="32"/>
      <c r="I38" s="32"/>
      <c r="J38" s="150"/>
      <c r="K38" s="150"/>
      <c r="L38" s="150"/>
      <c r="M38" s="150"/>
      <c r="N38" s="150"/>
      <c r="O38" s="150"/>
      <c r="P38" s="150"/>
      <c r="Q38" s="150"/>
      <c r="R38" s="150"/>
      <c r="S38" s="153"/>
    </row>
    <row r="39" s="4" customFormat="1" ht="48" customHeight="1" spans="1:19">
      <c r="A39" s="43">
        <v>26</v>
      </c>
      <c r="B39" s="32" t="s">
        <v>138</v>
      </c>
      <c r="C39" s="31" t="s">
        <v>114</v>
      </c>
      <c r="D39" s="31" t="s">
        <v>32</v>
      </c>
      <c r="E39" s="32"/>
      <c r="F39" s="32" t="s">
        <v>139</v>
      </c>
      <c r="G39" s="31">
        <v>639</v>
      </c>
      <c r="H39" s="32" t="s">
        <v>140</v>
      </c>
      <c r="I39" s="32" t="s">
        <v>140</v>
      </c>
      <c r="J39" s="43">
        <v>19</v>
      </c>
      <c r="K39" s="43">
        <v>153</v>
      </c>
      <c r="L39" s="149">
        <v>0.1019</v>
      </c>
      <c r="M39" s="149">
        <v>0.1019</v>
      </c>
      <c r="N39" s="147"/>
      <c r="O39" s="151">
        <v>0.3985</v>
      </c>
      <c r="P39" s="151">
        <v>0.3985</v>
      </c>
      <c r="Q39" s="147"/>
      <c r="R39" s="43" t="s">
        <v>58</v>
      </c>
      <c r="S39" s="38" t="s">
        <v>141</v>
      </c>
    </row>
    <row r="40" s="4" customFormat="1" ht="55.5" customHeight="1" spans="1:19">
      <c r="A40" s="43">
        <v>27</v>
      </c>
      <c r="B40" s="38" t="s">
        <v>142</v>
      </c>
      <c r="C40" s="43" t="s">
        <v>31</v>
      </c>
      <c r="D40" s="43" t="s">
        <v>32</v>
      </c>
      <c r="E40" s="38"/>
      <c r="F40" s="38" t="s">
        <v>323</v>
      </c>
      <c r="G40" s="39">
        <v>55</v>
      </c>
      <c r="H40" s="41" t="s">
        <v>324</v>
      </c>
      <c r="I40" s="41"/>
      <c r="J40" s="43"/>
      <c r="K40" s="43"/>
      <c r="L40" s="43"/>
      <c r="M40" s="147"/>
      <c r="N40" s="147"/>
      <c r="O40" s="147"/>
      <c r="P40" s="147"/>
      <c r="Q40" s="147"/>
      <c r="R40" s="43"/>
      <c r="S40" s="38"/>
    </row>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sheetData>
  <mergeCells count="22">
    <mergeCell ref="A1:B1"/>
    <mergeCell ref="A2:S2"/>
    <mergeCell ref="H4:Q4"/>
    <mergeCell ref="A9:F9"/>
    <mergeCell ref="B10:F10"/>
    <mergeCell ref="B23:F23"/>
    <mergeCell ref="B32:F32"/>
    <mergeCell ref="A38:F38"/>
    <mergeCell ref="A4:A8"/>
    <mergeCell ref="B4:B8"/>
    <mergeCell ref="C4:C8"/>
    <mergeCell ref="D4:D8"/>
    <mergeCell ref="E4:E8"/>
    <mergeCell ref="F4:F8"/>
    <mergeCell ref="G4:G8"/>
    <mergeCell ref="H5:H8"/>
    <mergeCell ref="I5:I8"/>
    <mergeCell ref="R4:R8"/>
    <mergeCell ref="S4:S8"/>
    <mergeCell ref="J5:K7"/>
    <mergeCell ref="L5:N7"/>
    <mergeCell ref="O5:Q7"/>
  </mergeCells>
  <pageMargins left="0.432638888888889" right="0.66875" top="1" bottom="1" header="0.5" footer="0.5"/>
  <pageSetup paperSize="9" scale="48" orientation="landscape" horizontalDpi="600"/>
  <headerFooter/>
  <rowBreaks count="2" manualBreakCount="2">
    <brk id="12" max="16383" man="1"/>
    <brk id="15"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9"/>
  <sheetViews>
    <sheetView tabSelected="1" view="pageBreakPreview" zoomScaleNormal="100" workbookViewId="0">
      <selection activeCell="J11" sqref="J11"/>
    </sheetView>
  </sheetViews>
  <sheetFormatPr defaultColWidth="9" defaultRowHeight="18.75"/>
  <cols>
    <col min="1" max="1" width="5" style="12" customWidth="1"/>
    <col min="2" max="2" width="6.16666666666667" style="13" customWidth="1"/>
    <col min="3" max="3" width="5.375" style="3" customWidth="1"/>
    <col min="4" max="4" width="8.25" style="3" customWidth="1"/>
    <col min="5" max="5" width="8.375" style="3" customWidth="1"/>
    <col min="6" max="6" width="28.5" style="14" customWidth="1"/>
    <col min="7" max="7" width="8.71666666666667" style="15" customWidth="1"/>
    <col min="8" max="8" width="28.5" style="16" customWidth="1"/>
    <col min="9" max="9" width="26.1666666666667" style="15" customWidth="1"/>
    <col min="10" max="10" width="4.30833333333333" style="3" customWidth="1"/>
    <col min="11" max="11" width="4" style="3" customWidth="1"/>
    <col min="12" max="12" width="6.33333333333333" style="3" customWidth="1"/>
    <col min="13" max="13" width="6" style="77" customWidth="1"/>
    <col min="14" max="14" width="6.25" style="77" customWidth="1"/>
    <col min="15" max="15" width="6.75" style="77" customWidth="1"/>
    <col min="16" max="16" width="7.875" style="77" customWidth="1"/>
    <col min="17" max="17" width="5.625" style="77" customWidth="1"/>
    <col min="18" max="18" width="6.33333333333333" style="12" customWidth="1"/>
    <col min="19" max="19" width="7.83333333333333" style="12" customWidth="1"/>
    <col min="20" max="249" width="9" style="4"/>
    <col min="250" max="16384" width="9" style="1"/>
  </cols>
  <sheetData>
    <row r="1" s="1" customFormat="1" ht="25" customHeight="1" spans="1:249">
      <c r="A1" s="78" t="s">
        <v>249</v>
      </c>
      <c r="B1" s="78"/>
      <c r="C1" s="19"/>
      <c r="D1" s="19"/>
      <c r="E1" s="19"/>
      <c r="F1" s="19"/>
      <c r="G1" s="20"/>
      <c r="H1" s="20"/>
      <c r="I1" s="20"/>
      <c r="J1" s="19"/>
      <c r="K1" s="19"/>
      <c r="L1" s="19"/>
      <c r="M1" s="118"/>
      <c r="N1" s="118"/>
      <c r="O1" s="118"/>
      <c r="P1" s="118"/>
      <c r="Q1" s="118"/>
      <c r="R1" s="19"/>
      <c r="S1" s="19"/>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1" customFormat="1" ht="39" customHeight="1" spans="1:249">
      <c r="A2" s="79" t="s">
        <v>346</v>
      </c>
      <c r="B2" s="79"/>
      <c r="C2" s="79"/>
      <c r="D2" s="79"/>
      <c r="E2" s="79"/>
      <c r="F2" s="79"/>
      <c r="G2" s="79"/>
      <c r="H2" s="79"/>
      <c r="I2" s="79"/>
      <c r="J2" s="79"/>
      <c r="K2" s="79"/>
      <c r="L2" s="79"/>
      <c r="M2" s="79"/>
      <c r="N2" s="79"/>
      <c r="O2" s="79"/>
      <c r="P2" s="79"/>
      <c r="Q2" s="79"/>
      <c r="R2" s="79"/>
      <c r="S2" s="79"/>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row>
    <row r="3" s="2" customFormat="1" ht="6" customHeight="1" spans="1:19">
      <c r="A3" s="22"/>
      <c r="B3" s="23"/>
      <c r="C3" s="23"/>
      <c r="D3" s="23"/>
      <c r="E3" s="23"/>
      <c r="F3" s="23"/>
      <c r="G3" s="23"/>
      <c r="H3" s="23"/>
      <c r="I3" s="23"/>
      <c r="J3" s="23"/>
      <c r="K3" s="23"/>
      <c r="L3" s="23"/>
      <c r="M3" s="23"/>
      <c r="N3" s="23"/>
      <c r="O3" s="23"/>
      <c r="P3" s="23"/>
      <c r="Q3" s="23"/>
      <c r="R3" s="22"/>
      <c r="S3" s="22"/>
    </row>
    <row r="4" s="71" customFormat="1" ht="22.5" customHeight="1" spans="1:19">
      <c r="A4" s="80" t="s">
        <v>6</v>
      </c>
      <c r="B4" s="80" t="s">
        <v>347</v>
      </c>
      <c r="C4" s="80" t="s">
        <v>8</v>
      </c>
      <c r="D4" s="80" t="s">
        <v>9</v>
      </c>
      <c r="E4" s="80" t="s">
        <v>10</v>
      </c>
      <c r="F4" s="81" t="s">
        <v>268</v>
      </c>
      <c r="G4" s="82" t="s">
        <v>12</v>
      </c>
      <c r="H4" s="82" t="s">
        <v>13</v>
      </c>
      <c r="I4" s="82"/>
      <c r="J4" s="82"/>
      <c r="K4" s="82"/>
      <c r="L4" s="82"/>
      <c r="M4" s="82"/>
      <c r="N4" s="82"/>
      <c r="O4" s="82"/>
      <c r="P4" s="82"/>
      <c r="Q4" s="82"/>
      <c r="R4" s="81" t="s">
        <v>14</v>
      </c>
      <c r="S4" s="81" t="s">
        <v>15</v>
      </c>
    </row>
    <row r="5" s="71" customFormat="1" ht="13" customHeight="1" spans="1:19">
      <c r="A5" s="80"/>
      <c r="B5" s="80"/>
      <c r="C5" s="80"/>
      <c r="D5" s="80"/>
      <c r="E5" s="80"/>
      <c r="F5" s="81"/>
      <c r="G5" s="82"/>
      <c r="H5" s="82" t="s">
        <v>17</v>
      </c>
      <c r="I5" s="82" t="s">
        <v>18</v>
      </c>
      <c r="J5" s="81" t="s">
        <v>19</v>
      </c>
      <c r="K5" s="81"/>
      <c r="L5" s="119" t="s">
        <v>20</v>
      </c>
      <c r="M5" s="119"/>
      <c r="N5" s="119"/>
      <c r="O5" s="119" t="s">
        <v>21</v>
      </c>
      <c r="P5" s="119"/>
      <c r="Q5" s="119"/>
      <c r="R5" s="81"/>
      <c r="S5" s="81"/>
    </row>
    <row r="6" s="71" customFormat="1" ht="12" customHeight="1" spans="1:19">
      <c r="A6" s="80"/>
      <c r="B6" s="80"/>
      <c r="C6" s="80"/>
      <c r="D6" s="80"/>
      <c r="E6" s="80"/>
      <c r="F6" s="81"/>
      <c r="G6" s="82"/>
      <c r="H6" s="82"/>
      <c r="I6" s="82"/>
      <c r="J6" s="81"/>
      <c r="K6" s="81"/>
      <c r="L6" s="119"/>
      <c r="M6" s="119"/>
      <c r="N6" s="119"/>
      <c r="O6" s="119"/>
      <c r="P6" s="119"/>
      <c r="Q6" s="119"/>
      <c r="R6" s="81"/>
      <c r="S6" s="81"/>
    </row>
    <row r="7" s="71" customFormat="1" ht="10" customHeight="1" spans="1:19">
      <c r="A7" s="80"/>
      <c r="B7" s="80"/>
      <c r="C7" s="80"/>
      <c r="D7" s="80"/>
      <c r="E7" s="80"/>
      <c r="F7" s="81"/>
      <c r="G7" s="82"/>
      <c r="H7" s="82"/>
      <c r="I7" s="82"/>
      <c r="J7" s="81"/>
      <c r="K7" s="81"/>
      <c r="L7" s="119"/>
      <c r="M7" s="119"/>
      <c r="N7" s="119"/>
      <c r="O7" s="119"/>
      <c r="P7" s="119"/>
      <c r="Q7" s="119"/>
      <c r="R7" s="81"/>
      <c r="S7" s="81"/>
    </row>
    <row r="8" s="71" customFormat="1" ht="57" customHeight="1" spans="1:19">
      <c r="A8" s="80"/>
      <c r="B8" s="80"/>
      <c r="C8" s="80"/>
      <c r="D8" s="80"/>
      <c r="E8" s="80"/>
      <c r="F8" s="81"/>
      <c r="G8" s="82"/>
      <c r="H8" s="82"/>
      <c r="I8" s="82"/>
      <c r="J8" s="120" t="s">
        <v>22</v>
      </c>
      <c r="K8" s="81" t="s">
        <v>23</v>
      </c>
      <c r="L8" s="81" t="s">
        <v>24</v>
      </c>
      <c r="M8" s="119" t="s">
        <v>25</v>
      </c>
      <c r="N8" s="119" t="s">
        <v>348</v>
      </c>
      <c r="O8" s="119" t="s">
        <v>24</v>
      </c>
      <c r="P8" s="119" t="s">
        <v>349</v>
      </c>
      <c r="Q8" s="119" t="s">
        <v>28</v>
      </c>
      <c r="R8" s="81"/>
      <c r="S8" s="81"/>
    </row>
    <row r="9" s="4" customFormat="1" ht="25" customHeight="1" spans="1:19">
      <c r="A9" s="83" t="s">
        <v>251</v>
      </c>
      <c r="B9" s="83"/>
      <c r="C9" s="83"/>
      <c r="D9" s="83"/>
      <c r="E9" s="83"/>
      <c r="F9" s="83"/>
      <c r="G9" s="84">
        <f>G10+G17+G22+G28</f>
        <v>3600</v>
      </c>
      <c r="H9" s="30"/>
      <c r="I9" s="30"/>
      <c r="J9" s="67"/>
      <c r="K9" s="67"/>
      <c r="L9" s="67"/>
      <c r="M9" s="29"/>
      <c r="N9" s="29"/>
      <c r="O9" s="29"/>
      <c r="P9" s="29"/>
      <c r="Q9" s="29"/>
      <c r="R9" s="67"/>
      <c r="S9" s="67"/>
    </row>
    <row r="10" s="4" customFormat="1" ht="25" customHeight="1" spans="1:19">
      <c r="A10" s="85" t="s">
        <v>29</v>
      </c>
      <c r="B10" s="86"/>
      <c r="C10" s="86"/>
      <c r="D10" s="86"/>
      <c r="E10" s="86"/>
      <c r="F10" s="87"/>
      <c r="G10" s="88">
        <f>SUM(G11:G16)</f>
        <v>2200.06</v>
      </c>
      <c r="H10" s="30"/>
      <c r="I10" s="30"/>
      <c r="J10" s="67"/>
      <c r="K10" s="67"/>
      <c r="L10" s="67"/>
      <c r="M10" s="29"/>
      <c r="N10" s="29"/>
      <c r="O10" s="29"/>
      <c r="P10" s="29"/>
      <c r="Q10" s="29"/>
      <c r="R10" s="67"/>
      <c r="S10" s="67"/>
    </row>
    <row r="11" s="72" customFormat="1" ht="229" customHeight="1" spans="1:19">
      <c r="A11" s="89">
        <v>1</v>
      </c>
      <c r="B11" s="90" t="s">
        <v>274</v>
      </c>
      <c r="C11" s="89" t="s">
        <v>31</v>
      </c>
      <c r="D11" s="89" t="s">
        <v>32</v>
      </c>
      <c r="E11" s="89"/>
      <c r="F11" s="90" t="s">
        <v>275</v>
      </c>
      <c r="G11" s="89">
        <v>200</v>
      </c>
      <c r="H11" s="90" t="s">
        <v>276</v>
      </c>
      <c r="I11" s="90" t="s">
        <v>276</v>
      </c>
      <c r="J11" s="121">
        <v>19</v>
      </c>
      <c r="K11" s="121">
        <v>153</v>
      </c>
      <c r="L11" s="121">
        <f>M11+N11</f>
        <v>0.5665</v>
      </c>
      <c r="M11" s="121">
        <v>0.0369</v>
      </c>
      <c r="N11" s="121">
        <v>0.5296</v>
      </c>
      <c r="O11" s="121">
        <f>P11+Q11</f>
        <v>1.9201</v>
      </c>
      <c r="P11" s="121">
        <v>0.1291</v>
      </c>
      <c r="Q11" s="121">
        <v>1.791</v>
      </c>
      <c r="R11" s="111" t="s">
        <v>58</v>
      </c>
      <c r="S11" s="111" t="s">
        <v>350</v>
      </c>
    </row>
    <row r="12" s="73" customFormat="1" ht="115" customHeight="1" spans="1:19">
      <c r="A12" s="89">
        <v>2</v>
      </c>
      <c r="B12" s="90" t="s">
        <v>278</v>
      </c>
      <c r="C12" s="90" t="s">
        <v>31</v>
      </c>
      <c r="D12" s="90" t="s">
        <v>32</v>
      </c>
      <c r="E12" s="90" t="s">
        <v>40</v>
      </c>
      <c r="F12" s="90" t="s">
        <v>351</v>
      </c>
      <c r="G12" s="89">
        <v>200</v>
      </c>
      <c r="H12" s="90" t="s">
        <v>280</v>
      </c>
      <c r="I12" s="90" t="s">
        <v>352</v>
      </c>
      <c r="J12" s="90">
        <v>19</v>
      </c>
      <c r="K12" s="90">
        <v>153</v>
      </c>
      <c r="L12" s="90">
        <f>M12+N12</f>
        <v>0.5665</v>
      </c>
      <c r="M12" s="90">
        <v>0.0369</v>
      </c>
      <c r="N12" s="90">
        <v>0.5296</v>
      </c>
      <c r="O12" s="90">
        <f>P12+Q12</f>
        <v>1.9201</v>
      </c>
      <c r="P12" s="90">
        <v>0.1291</v>
      </c>
      <c r="Q12" s="90">
        <v>1.791</v>
      </c>
      <c r="R12" s="89" t="s">
        <v>353</v>
      </c>
      <c r="S12" s="89" t="s">
        <v>354</v>
      </c>
    </row>
    <row r="13" s="72" customFormat="1" ht="51" customHeight="1" spans="1:19">
      <c r="A13" s="89">
        <v>3</v>
      </c>
      <c r="B13" s="90" t="s">
        <v>50</v>
      </c>
      <c r="C13" s="89" t="s">
        <v>31</v>
      </c>
      <c r="D13" s="89" t="s">
        <v>32</v>
      </c>
      <c r="E13" s="89" t="s">
        <v>46</v>
      </c>
      <c r="F13" s="90" t="s">
        <v>282</v>
      </c>
      <c r="G13" s="89">
        <v>1000</v>
      </c>
      <c r="H13" s="90" t="s">
        <v>52</v>
      </c>
      <c r="I13" s="90" t="s">
        <v>52</v>
      </c>
      <c r="J13" s="121">
        <v>19</v>
      </c>
      <c r="K13" s="121">
        <v>153</v>
      </c>
      <c r="L13" s="121">
        <f>M13+N13</f>
        <v>0.5665</v>
      </c>
      <c r="M13" s="121">
        <v>0.0369</v>
      </c>
      <c r="N13" s="121">
        <v>0.5296</v>
      </c>
      <c r="O13" s="121">
        <f>P13+Q13</f>
        <v>1.9201</v>
      </c>
      <c r="P13" s="121">
        <v>0.1291</v>
      </c>
      <c r="Q13" s="121">
        <v>1.791</v>
      </c>
      <c r="R13" s="89" t="s">
        <v>353</v>
      </c>
      <c r="S13" s="89" t="s">
        <v>54</v>
      </c>
    </row>
    <row r="14" s="72" customFormat="1" ht="92" customHeight="1" spans="1:19">
      <c r="A14" s="89">
        <v>4</v>
      </c>
      <c r="B14" s="90" t="s">
        <v>145</v>
      </c>
      <c r="C14" s="89" t="s">
        <v>31</v>
      </c>
      <c r="D14" s="89" t="s">
        <v>32</v>
      </c>
      <c r="E14" s="89" t="s">
        <v>54</v>
      </c>
      <c r="F14" s="90" t="s">
        <v>283</v>
      </c>
      <c r="G14" s="91">
        <v>600</v>
      </c>
      <c r="H14" s="90" t="s">
        <v>147</v>
      </c>
      <c r="I14" s="90" t="s">
        <v>147</v>
      </c>
      <c r="J14" s="121">
        <v>19</v>
      </c>
      <c r="K14" s="121">
        <v>153</v>
      </c>
      <c r="L14" s="121">
        <f>M14+N14</f>
        <v>0.5665</v>
      </c>
      <c r="M14" s="121">
        <v>0.0369</v>
      </c>
      <c r="N14" s="121">
        <v>0.5296</v>
      </c>
      <c r="O14" s="121">
        <f>P14+Q14</f>
        <v>1.9201</v>
      </c>
      <c r="P14" s="121">
        <v>0.1291</v>
      </c>
      <c r="Q14" s="121">
        <v>1.791</v>
      </c>
      <c r="R14" s="111" t="s">
        <v>58</v>
      </c>
      <c r="S14" s="111" t="s">
        <v>54</v>
      </c>
    </row>
    <row r="15" s="72" customFormat="1" ht="253" customHeight="1" spans="1:19">
      <c r="A15" s="89">
        <v>5</v>
      </c>
      <c r="B15" s="92" t="s">
        <v>355</v>
      </c>
      <c r="C15" s="93" t="s">
        <v>31</v>
      </c>
      <c r="D15" s="93" t="s">
        <v>32</v>
      </c>
      <c r="E15" s="93" t="s">
        <v>74</v>
      </c>
      <c r="F15" s="94" t="s">
        <v>356</v>
      </c>
      <c r="G15" s="93">
        <v>50</v>
      </c>
      <c r="H15" s="94" t="s">
        <v>357</v>
      </c>
      <c r="I15" s="92" t="s">
        <v>358</v>
      </c>
      <c r="J15" s="121">
        <v>19</v>
      </c>
      <c r="K15" s="121">
        <v>153</v>
      </c>
      <c r="L15" s="121">
        <v>0.5665</v>
      </c>
      <c r="M15" s="121">
        <v>0.0369</v>
      </c>
      <c r="N15" s="121">
        <v>0.5296</v>
      </c>
      <c r="O15" s="121">
        <v>1.9201</v>
      </c>
      <c r="P15" s="121">
        <v>0.1291</v>
      </c>
      <c r="Q15" s="121">
        <v>1.791</v>
      </c>
      <c r="R15" s="111" t="s">
        <v>353</v>
      </c>
      <c r="S15" s="89" t="s">
        <v>354</v>
      </c>
    </row>
    <row r="16" s="72" customFormat="1" ht="54" customHeight="1" spans="1:19">
      <c r="A16" s="89">
        <v>6</v>
      </c>
      <c r="B16" s="94" t="s">
        <v>359</v>
      </c>
      <c r="C16" s="95" t="s">
        <v>31</v>
      </c>
      <c r="D16" s="95" t="s">
        <v>32</v>
      </c>
      <c r="E16" s="95" t="s">
        <v>360</v>
      </c>
      <c r="F16" s="94" t="s">
        <v>361</v>
      </c>
      <c r="G16" s="96">
        <v>150.06</v>
      </c>
      <c r="H16" s="90" t="s">
        <v>362</v>
      </c>
      <c r="I16" s="90" t="s">
        <v>363</v>
      </c>
      <c r="J16" s="121">
        <v>19</v>
      </c>
      <c r="K16" s="121">
        <v>153</v>
      </c>
      <c r="L16" s="121">
        <f>M16+N16</f>
        <v>0.5665</v>
      </c>
      <c r="M16" s="121">
        <v>0.0369</v>
      </c>
      <c r="N16" s="121">
        <v>0.5296</v>
      </c>
      <c r="O16" s="121">
        <f>P16+Q16</f>
        <v>1.9201</v>
      </c>
      <c r="P16" s="121">
        <v>0.1291</v>
      </c>
      <c r="Q16" s="121">
        <v>1.791</v>
      </c>
      <c r="R16" s="111" t="s">
        <v>353</v>
      </c>
      <c r="S16" s="111" t="s">
        <v>364</v>
      </c>
    </row>
    <row r="17" s="72" customFormat="1" ht="20" customHeight="1" spans="1:19">
      <c r="A17" s="97" t="s">
        <v>72</v>
      </c>
      <c r="B17" s="98"/>
      <c r="C17" s="98"/>
      <c r="D17" s="98"/>
      <c r="E17" s="98"/>
      <c r="F17" s="99"/>
      <c r="G17" s="100">
        <f>SUM(G18:G21)</f>
        <v>629.54</v>
      </c>
      <c r="H17" s="90"/>
      <c r="I17" s="90"/>
      <c r="J17" s="111"/>
      <c r="K17" s="111"/>
      <c r="L17" s="122"/>
      <c r="M17" s="122"/>
      <c r="N17" s="122"/>
      <c r="O17" s="122"/>
      <c r="P17" s="122"/>
      <c r="Q17" s="127"/>
      <c r="R17" s="111"/>
      <c r="S17" s="111"/>
    </row>
    <row r="18" s="74" customFormat="1" ht="213" customHeight="1" spans="1:19">
      <c r="A18" s="101">
        <v>7</v>
      </c>
      <c r="B18" s="102" t="s">
        <v>91</v>
      </c>
      <c r="C18" s="102" t="s">
        <v>31</v>
      </c>
      <c r="D18" s="102" t="s">
        <v>32</v>
      </c>
      <c r="E18" s="102" t="s">
        <v>365</v>
      </c>
      <c r="F18" s="103" t="s">
        <v>366</v>
      </c>
      <c r="G18" s="104">
        <v>299.54</v>
      </c>
      <c r="H18" s="105" t="s">
        <v>94</v>
      </c>
      <c r="I18" s="105" t="s">
        <v>95</v>
      </c>
      <c r="J18" s="101">
        <v>0</v>
      </c>
      <c r="K18" s="101">
        <v>11</v>
      </c>
      <c r="L18" s="123">
        <v>0.6571</v>
      </c>
      <c r="M18" s="123">
        <v>0.0029</v>
      </c>
      <c r="N18" s="123">
        <v>0.6542</v>
      </c>
      <c r="O18" s="123">
        <v>0.1953</v>
      </c>
      <c r="P18" s="123">
        <v>0.0091</v>
      </c>
      <c r="Q18" s="129">
        <v>0.1862</v>
      </c>
      <c r="R18" s="102" t="s">
        <v>367</v>
      </c>
      <c r="S18" s="102" t="s">
        <v>365</v>
      </c>
    </row>
    <row r="19" s="74" customFormat="1" ht="7" customHeight="1" spans="1:19">
      <c r="A19" s="106"/>
      <c r="B19" s="107"/>
      <c r="C19" s="107"/>
      <c r="D19" s="107"/>
      <c r="E19" s="107"/>
      <c r="F19" s="108"/>
      <c r="G19" s="109"/>
      <c r="H19" s="110"/>
      <c r="I19" s="110"/>
      <c r="J19" s="106"/>
      <c r="K19" s="106"/>
      <c r="L19" s="124"/>
      <c r="M19" s="124"/>
      <c r="N19" s="124"/>
      <c r="O19" s="124"/>
      <c r="P19" s="124"/>
      <c r="Q19" s="130"/>
      <c r="R19" s="107"/>
      <c r="S19" s="107"/>
    </row>
    <row r="20" s="75" customFormat="1" ht="73" customHeight="1" spans="1:19">
      <c r="A20" s="111">
        <v>8</v>
      </c>
      <c r="B20" s="112" t="s">
        <v>104</v>
      </c>
      <c r="C20" s="113" t="s">
        <v>31</v>
      </c>
      <c r="D20" s="89" t="s">
        <v>32</v>
      </c>
      <c r="E20" s="113" t="s">
        <v>105</v>
      </c>
      <c r="F20" s="112" t="s">
        <v>296</v>
      </c>
      <c r="G20" s="114">
        <v>300</v>
      </c>
      <c r="H20" s="115" t="s">
        <v>107</v>
      </c>
      <c r="I20" s="115" t="s">
        <v>107</v>
      </c>
      <c r="J20" s="125"/>
      <c r="K20" s="125">
        <v>1</v>
      </c>
      <c r="L20" s="122">
        <v>0.0396</v>
      </c>
      <c r="M20" s="122">
        <v>0.0016</v>
      </c>
      <c r="N20" s="122">
        <v>0.038</v>
      </c>
      <c r="O20" s="122">
        <v>0.172</v>
      </c>
      <c r="P20" s="122">
        <v>0.0064</v>
      </c>
      <c r="Q20" s="122">
        <v>0.1656</v>
      </c>
      <c r="R20" s="111" t="s">
        <v>353</v>
      </c>
      <c r="S20" s="111" t="s">
        <v>343</v>
      </c>
    </row>
    <row r="21" s="76" customFormat="1" ht="144" customHeight="1" spans="1:16384">
      <c r="A21" s="111">
        <v>9</v>
      </c>
      <c r="B21" s="90" t="s">
        <v>368</v>
      </c>
      <c r="C21" s="90" t="s">
        <v>31</v>
      </c>
      <c r="D21" s="90" t="s">
        <v>369</v>
      </c>
      <c r="E21" s="90" t="s">
        <v>74</v>
      </c>
      <c r="F21" s="90" t="s">
        <v>370</v>
      </c>
      <c r="G21" s="89">
        <v>30</v>
      </c>
      <c r="H21" s="90" t="s">
        <v>371</v>
      </c>
      <c r="I21" s="115" t="s">
        <v>372</v>
      </c>
      <c r="J21" s="121">
        <v>19</v>
      </c>
      <c r="K21" s="121">
        <v>153</v>
      </c>
      <c r="L21" s="126">
        <f>M21+N21</f>
        <v>0.5665</v>
      </c>
      <c r="M21" s="121">
        <v>0.0369</v>
      </c>
      <c r="N21" s="121">
        <v>0.5296</v>
      </c>
      <c r="O21" s="121">
        <f>P21+Q21</f>
        <v>1.9201</v>
      </c>
      <c r="P21" s="121">
        <v>0.1291</v>
      </c>
      <c r="Q21" s="121">
        <v>1.791</v>
      </c>
      <c r="R21" s="90" t="s">
        <v>119</v>
      </c>
      <c r="S21" s="89" t="s">
        <v>119</v>
      </c>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c r="IR21" s="131"/>
      <c r="IS21" s="131"/>
      <c r="IT21" s="131"/>
      <c r="IU21" s="131"/>
      <c r="IV21" s="131"/>
      <c r="IW21" s="131"/>
      <c r="IX21" s="131"/>
      <c r="IY21" s="131"/>
      <c r="IZ21" s="131"/>
      <c r="JA21" s="131"/>
      <c r="JB21" s="131"/>
      <c r="JC21" s="131"/>
      <c r="JD21" s="131"/>
      <c r="JE21" s="131"/>
      <c r="JF21" s="131"/>
      <c r="JG21" s="131"/>
      <c r="JH21" s="131"/>
      <c r="JI21" s="131"/>
      <c r="JJ21" s="131"/>
      <c r="JK21" s="131"/>
      <c r="JL21" s="131"/>
      <c r="JM21" s="131"/>
      <c r="JN21" s="131"/>
      <c r="JO21" s="131"/>
      <c r="JP21" s="131"/>
      <c r="JQ21" s="131"/>
      <c r="JR21" s="131"/>
      <c r="JS21" s="131"/>
      <c r="JT21" s="131"/>
      <c r="JU21" s="131"/>
      <c r="JV21" s="131"/>
      <c r="JW21" s="131"/>
      <c r="JX21" s="131"/>
      <c r="JY21" s="131"/>
      <c r="JZ21" s="131"/>
      <c r="KA21" s="131"/>
      <c r="KB21" s="131"/>
      <c r="KC21" s="131"/>
      <c r="KD21" s="131"/>
      <c r="KE21" s="131"/>
      <c r="KF21" s="131"/>
      <c r="KG21" s="131"/>
      <c r="KH21" s="131"/>
      <c r="KI21" s="131"/>
      <c r="KJ21" s="131"/>
      <c r="KK21" s="131"/>
      <c r="KL21" s="131"/>
      <c r="KM21" s="131"/>
      <c r="KN21" s="131"/>
      <c r="KO21" s="131"/>
      <c r="KP21" s="131"/>
      <c r="KQ21" s="131"/>
      <c r="KR21" s="131"/>
      <c r="KS21" s="131"/>
      <c r="KT21" s="131"/>
      <c r="KU21" s="131"/>
      <c r="KV21" s="131"/>
      <c r="KW21" s="131"/>
      <c r="KX21" s="131"/>
      <c r="KY21" s="131"/>
      <c r="KZ21" s="131"/>
      <c r="LA21" s="131"/>
      <c r="LB21" s="131"/>
      <c r="LC21" s="131"/>
      <c r="LD21" s="131"/>
      <c r="LE21" s="131"/>
      <c r="LF21" s="131"/>
      <c r="LG21" s="131"/>
      <c r="LH21" s="131"/>
      <c r="LI21" s="131"/>
      <c r="LJ21" s="131"/>
      <c r="LK21" s="131"/>
      <c r="LL21" s="131"/>
      <c r="LM21" s="131"/>
      <c r="LN21" s="131"/>
      <c r="LO21" s="131"/>
      <c r="LP21" s="131"/>
      <c r="LQ21" s="131"/>
      <c r="LR21" s="131"/>
      <c r="LS21" s="131"/>
      <c r="LT21" s="131"/>
      <c r="LU21" s="131"/>
      <c r="LV21" s="131"/>
      <c r="LW21" s="131"/>
      <c r="LX21" s="131"/>
      <c r="LY21" s="131"/>
      <c r="LZ21" s="131"/>
      <c r="MA21" s="131"/>
      <c r="MB21" s="131"/>
      <c r="MC21" s="131"/>
      <c r="MD21" s="131"/>
      <c r="ME21" s="131"/>
      <c r="MF21" s="131"/>
      <c r="MG21" s="131"/>
      <c r="MH21" s="131"/>
      <c r="MI21" s="131"/>
      <c r="MJ21" s="131"/>
      <c r="MK21" s="131"/>
      <c r="ML21" s="131"/>
      <c r="MM21" s="131"/>
      <c r="MN21" s="131"/>
      <c r="MO21" s="131"/>
      <c r="MP21" s="131"/>
      <c r="MQ21" s="131"/>
      <c r="MR21" s="131"/>
      <c r="MS21" s="131"/>
      <c r="MT21" s="131"/>
      <c r="MU21" s="131"/>
      <c r="MV21" s="131"/>
      <c r="MW21" s="131"/>
      <c r="MX21" s="131"/>
      <c r="MY21" s="131"/>
      <c r="MZ21" s="131"/>
      <c r="NA21" s="131"/>
      <c r="NB21" s="131"/>
      <c r="NC21" s="131"/>
      <c r="ND21" s="131"/>
      <c r="NE21" s="131"/>
      <c r="NF21" s="131"/>
      <c r="NG21" s="131"/>
      <c r="NH21" s="131"/>
      <c r="NI21" s="131"/>
      <c r="NJ21" s="131"/>
      <c r="NK21" s="131"/>
      <c r="NL21" s="131"/>
      <c r="NM21" s="131"/>
      <c r="NN21" s="131"/>
      <c r="NO21" s="131"/>
      <c r="NP21" s="131"/>
      <c r="NQ21" s="131"/>
      <c r="NR21" s="131"/>
      <c r="NS21" s="131"/>
      <c r="NT21" s="131"/>
      <c r="NU21" s="131"/>
      <c r="NV21" s="131"/>
      <c r="NW21" s="131"/>
      <c r="NX21" s="131"/>
      <c r="NY21" s="131"/>
      <c r="NZ21" s="131"/>
      <c r="OA21" s="131"/>
      <c r="OB21" s="131"/>
      <c r="OC21" s="131"/>
      <c r="OD21" s="131"/>
      <c r="OE21" s="131"/>
      <c r="OF21" s="131"/>
      <c r="OG21" s="131"/>
      <c r="OH21" s="131"/>
      <c r="OI21" s="131"/>
      <c r="OJ21" s="131"/>
      <c r="OK21" s="131"/>
      <c r="OL21" s="131"/>
      <c r="OM21" s="131"/>
      <c r="ON21" s="131"/>
      <c r="OO21" s="131"/>
      <c r="OP21" s="131"/>
      <c r="OQ21" s="131"/>
      <c r="OR21" s="131"/>
      <c r="OS21" s="131"/>
      <c r="OT21" s="131"/>
      <c r="OU21" s="131"/>
      <c r="OV21" s="131"/>
      <c r="OW21" s="131"/>
      <c r="OX21" s="131"/>
      <c r="OY21" s="131"/>
      <c r="OZ21" s="131"/>
      <c r="PA21" s="131"/>
      <c r="PB21" s="131"/>
      <c r="PC21" s="131"/>
      <c r="PD21" s="131"/>
      <c r="PE21" s="131"/>
      <c r="PF21" s="131"/>
      <c r="PG21" s="131"/>
      <c r="PH21" s="131"/>
      <c r="PI21" s="131"/>
      <c r="PJ21" s="131"/>
      <c r="PK21" s="131"/>
      <c r="PL21" s="131"/>
      <c r="PM21" s="131"/>
      <c r="PN21" s="131"/>
      <c r="PO21" s="131"/>
      <c r="PP21" s="131"/>
      <c r="PQ21" s="131"/>
      <c r="PR21" s="131"/>
      <c r="PS21" s="131"/>
      <c r="PT21" s="131"/>
      <c r="PU21" s="131"/>
      <c r="PV21" s="131"/>
      <c r="PW21" s="131"/>
      <c r="PX21" s="131"/>
      <c r="PY21" s="131"/>
      <c r="PZ21" s="131"/>
      <c r="QA21" s="131"/>
      <c r="QB21" s="131"/>
      <c r="QC21" s="131"/>
      <c r="QD21" s="131"/>
      <c r="QE21" s="131"/>
      <c r="QF21" s="131"/>
      <c r="QG21" s="131"/>
      <c r="QH21" s="131"/>
      <c r="QI21" s="131"/>
      <c r="QJ21" s="131"/>
      <c r="QK21" s="131"/>
      <c r="QL21" s="131"/>
      <c r="QM21" s="131"/>
      <c r="QN21" s="131"/>
      <c r="QO21" s="131"/>
      <c r="QP21" s="131"/>
      <c r="QQ21" s="131"/>
      <c r="QR21" s="131"/>
      <c r="QS21" s="131"/>
      <c r="QT21" s="131"/>
      <c r="QU21" s="131"/>
      <c r="QV21" s="131"/>
      <c r="QW21" s="131"/>
      <c r="QX21" s="131"/>
      <c r="QY21" s="131"/>
      <c r="QZ21" s="131"/>
      <c r="RA21" s="131"/>
      <c r="RB21" s="131"/>
      <c r="RC21" s="131"/>
      <c r="RD21" s="131"/>
      <c r="RE21" s="131"/>
      <c r="RF21" s="131"/>
      <c r="RG21" s="131"/>
      <c r="RH21" s="131"/>
      <c r="RI21" s="131"/>
      <c r="RJ21" s="131"/>
      <c r="RK21" s="131"/>
      <c r="RL21" s="131"/>
      <c r="RM21" s="131"/>
      <c r="RN21" s="131"/>
      <c r="RO21" s="131"/>
      <c r="RP21" s="131"/>
      <c r="RQ21" s="131"/>
      <c r="RR21" s="131"/>
      <c r="RS21" s="131"/>
      <c r="RT21" s="131"/>
      <c r="RU21" s="131"/>
      <c r="RV21" s="131"/>
      <c r="RW21" s="131"/>
      <c r="RX21" s="131"/>
      <c r="RY21" s="131"/>
      <c r="RZ21" s="131"/>
      <c r="SA21" s="131"/>
      <c r="SB21" s="131"/>
      <c r="SC21" s="131"/>
      <c r="SD21" s="131"/>
      <c r="SE21" s="131"/>
      <c r="SF21" s="131"/>
      <c r="SG21" s="131"/>
      <c r="SH21" s="131"/>
      <c r="SI21" s="131"/>
      <c r="SJ21" s="131"/>
      <c r="SK21" s="131"/>
      <c r="SL21" s="131"/>
      <c r="SM21" s="131"/>
      <c r="SN21" s="131"/>
      <c r="SO21" s="131"/>
      <c r="SP21" s="131"/>
      <c r="SQ21" s="131"/>
      <c r="SR21" s="131"/>
      <c r="SS21" s="131"/>
      <c r="ST21" s="131"/>
      <c r="SU21" s="131"/>
      <c r="SV21" s="131"/>
      <c r="SW21" s="131"/>
      <c r="SX21" s="131"/>
      <c r="SY21" s="131"/>
      <c r="SZ21" s="131"/>
      <c r="TA21" s="131"/>
      <c r="TB21" s="131"/>
      <c r="TC21" s="131"/>
      <c r="TD21" s="131"/>
      <c r="TE21" s="131"/>
      <c r="TF21" s="131"/>
      <c r="TG21" s="131"/>
      <c r="TH21" s="131"/>
      <c r="TI21" s="131"/>
      <c r="TJ21" s="131"/>
      <c r="TK21" s="131"/>
      <c r="TL21" s="131"/>
      <c r="TM21" s="131"/>
      <c r="TN21" s="131"/>
      <c r="TO21" s="131"/>
      <c r="TP21" s="131"/>
      <c r="TQ21" s="131"/>
      <c r="TR21" s="131"/>
      <c r="TS21" s="131"/>
      <c r="TT21" s="131"/>
      <c r="TU21" s="131"/>
      <c r="TV21" s="131"/>
      <c r="TW21" s="131"/>
      <c r="TX21" s="131"/>
      <c r="TY21" s="131"/>
      <c r="TZ21" s="131"/>
      <c r="UA21" s="131"/>
      <c r="UB21" s="131"/>
      <c r="UC21" s="131"/>
      <c r="UD21" s="131"/>
      <c r="UE21" s="131"/>
      <c r="UF21" s="131"/>
      <c r="UG21" s="131"/>
      <c r="UH21" s="131"/>
      <c r="UI21" s="131"/>
      <c r="UJ21" s="131"/>
      <c r="UK21" s="131"/>
      <c r="UL21" s="131"/>
      <c r="UM21" s="131"/>
      <c r="UN21" s="131"/>
      <c r="UO21" s="131"/>
      <c r="UP21" s="131"/>
      <c r="UQ21" s="131"/>
      <c r="UR21" s="131"/>
      <c r="US21" s="131"/>
      <c r="UT21" s="131"/>
      <c r="UU21" s="131"/>
      <c r="UV21" s="131"/>
      <c r="UW21" s="131"/>
      <c r="UX21" s="131"/>
      <c r="UY21" s="131"/>
      <c r="UZ21" s="131"/>
      <c r="VA21" s="131"/>
      <c r="VB21" s="131"/>
      <c r="VC21" s="131"/>
      <c r="VD21" s="131"/>
      <c r="VE21" s="131"/>
      <c r="VF21" s="131"/>
      <c r="VG21" s="131"/>
      <c r="VH21" s="131"/>
      <c r="VI21" s="131"/>
      <c r="VJ21" s="131"/>
      <c r="VK21" s="131"/>
      <c r="VL21" s="131"/>
      <c r="VM21" s="131"/>
      <c r="VN21" s="131"/>
      <c r="VO21" s="131"/>
      <c r="VP21" s="131"/>
      <c r="VQ21" s="131"/>
      <c r="VR21" s="131"/>
      <c r="VS21" s="131"/>
      <c r="VT21" s="131"/>
      <c r="VU21" s="131"/>
      <c r="VV21" s="131"/>
      <c r="VW21" s="131"/>
      <c r="VX21" s="131"/>
      <c r="VY21" s="131"/>
      <c r="VZ21" s="131"/>
      <c r="WA21" s="131"/>
      <c r="WB21" s="131"/>
      <c r="WC21" s="131"/>
      <c r="WD21" s="131"/>
      <c r="WE21" s="131"/>
      <c r="WF21" s="131"/>
      <c r="WG21" s="131"/>
      <c r="WH21" s="131"/>
      <c r="WI21" s="131"/>
      <c r="WJ21" s="131"/>
      <c r="WK21" s="131"/>
      <c r="WL21" s="131"/>
      <c r="WM21" s="131"/>
      <c r="WN21" s="131"/>
      <c r="WO21" s="131"/>
      <c r="WP21" s="131"/>
      <c r="WQ21" s="131"/>
      <c r="WR21" s="131"/>
      <c r="WS21" s="131"/>
      <c r="WT21" s="131"/>
      <c r="WU21" s="131"/>
      <c r="WV21" s="131"/>
      <c r="WW21" s="131"/>
      <c r="WX21" s="131"/>
      <c r="WY21" s="131"/>
      <c r="WZ21" s="131"/>
      <c r="XA21" s="131"/>
      <c r="XB21" s="131"/>
      <c r="XC21" s="131"/>
      <c r="XD21" s="131"/>
      <c r="XE21" s="131"/>
      <c r="XF21" s="131"/>
      <c r="XG21" s="131"/>
      <c r="XH21" s="131"/>
      <c r="XI21" s="131"/>
      <c r="XJ21" s="131"/>
      <c r="XK21" s="131"/>
      <c r="XL21" s="131"/>
      <c r="XM21" s="131"/>
      <c r="XN21" s="131"/>
      <c r="XO21" s="131"/>
      <c r="XP21" s="131"/>
      <c r="XQ21" s="131"/>
      <c r="XR21" s="131"/>
      <c r="XS21" s="131"/>
      <c r="XT21" s="131"/>
      <c r="XU21" s="131"/>
      <c r="XV21" s="131"/>
      <c r="XW21" s="131"/>
      <c r="XX21" s="131"/>
      <c r="XY21" s="131"/>
      <c r="XZ21" s="131"/>
      <c r="YA21" s="131"/>
      <c r="YB21" s="131"/>
      <c r="YC21" s="131"/>
      <c r="YD21" s="131"/>
      <c r="YE21" s="131"/>
      <c r="YF21" s="131"/>
      <c r="YG21" s="131"/>
      <c r="YH21" s="131"/>
      <c r="YI21" s="131"/>
      <c r="YJ21" s="131"/>
      <c r="YK21" s="131"/>
      <c r="YL21" s="131"/>
      <c r="YM21" s="131"/>
      <c r="YN21" s="131"/>
      <c r="YO21" s="131"/>
      <c r="YP21" s="131"/>
      <c r="YQ21" s="131"/>
      <c r="YR21" s="131"/>
      <c r="YS21" s="131"/>
      <c r="YT21" s="131"/>
      <c r="YU21" s="131"/>
      <c r="YV21" s="131"/>
      <c r="YW21" s="131"/>
      <c r="YX21" s="131"/>
      <c r="YY21" s="131"/>
      <c r="YZ21" s="131"/>
      <c r="ZA21" s="131"/>
      <c r="ZB21" s="131"/>
      <c r="ZC21" s="131"/>
      <c r="ZD21" s="131"/>
      <c r="ZE21" s="131"/>
      <c r="ZF21" s="131"/>
      <c r="ZG21" s="131"/>
      <c r="ZH21" s="131"/>
      <c r="ZI21" s="131"/>
      <c r="ZJ21" s="131"/>
      <c r="ZK21" s="131"/>
      <c r="ZL21" s="131"/>
      <c r="ZM21" s="131"/>
      <c r="ZN21" s="131"/>
      <c r="ZO21" s="131"/>
      <c r="ZP21" s="131"/>
      <c r="ZQ21" s="131"/>
      <c r="ZR21" s="131"/>
      <c r="ZS21" s="131"/>
      <c r="ZT21" s="131"/>
      <c r="ZU21" s="131"/>
      <c r="ZV21" s="131"/>
      <c r="ZW21" s="131"/>
      <c r="ZX21" s="131"/>
      <c r="ZY21" s="131"/>
      <c r="ZZ21" s="131"/>
      <c r="AAA21" s="131"/>
      <c r="AAB21" s="131"/>
      <c r="AAC21" s="131"/>
      <c r="AAD21" s="131"/>
      <c r="AAE21" s="131"/>
      <c r="AAF21" s="131"/>
      <c r="AAG21" s="131"/>
      <c r="AAH21" s="131"/>
      <c r="AAI21" s="131"/>
      <c r="AAJ21" s="131"/>
      <c r="AAK21" s="131"/>
      <c r="AAL21" s="131"/>
      <c r="AAM21" s="131"/>
      <c r="AAN21" s="131"/>
      <c r="AAO21" s="131"/>
      <c r="AAP21" s="131"/>
      <c r="AAQ21" s="131"/>
      <c r="AAR21" s="131"/>
      <c r="AAS21" s="131"/>
      <c r="AAT21" s="131"/>
      <c r="AAU21" s="131"/>
      <c r="AAV21" s="131"/>
      <c r="AAW21" s="131"/>
      <c r="AAX21" s="131"/>
      <c r="AAY21" s="131"/>
      <c r="AAZ21" s="131"/>
      <c r="ABA21" s="131"/>
      <c r="ABB21" s="131"/>
      <c r="ABC21" s="131"/>
      <c r="ABD21" s="131"/>
      <c r="ABE21" s="131"/>
      <c r="ABF21" s="131"/>
      <c r="ABG21" s="131"/>
      <c r="ABH21" s="131"/>
      <c r="ABI21" s="131"/>
      <c r="ABJ21" s="131"/>
      <c r="ABK21" s="131"/>
      <c r="ABL21" s="131"/>
      <c r="ABM21" s="131"/>
      <c r="ABN21" s="131"/>
      <c r="ABO21" s="131"/>
      <c r="ABP21" s="131"/>
      <c r="ABQ21" s="131"/>
      <c r="ABR21" s="131"/>
      <c r="ABS21" s="131"/>
      <c r="ABT21" s="131"/>
      <c r="ABU21" s="131"/>
      <c r="ABV21" s="131"/>
      <c r="ABW21" s="131"/>
      <c r="ABX21" s="131"/>
      <c r="ABY21" s="131"/>
      <c r="ABZ21" s="131"/>
      <c r="ACA21" s="131"/>
      <c r="ACB21" s="131"/>
      <c r="ACC21" s="131"/>
      <c r="ACD21" s="131"/>
      <c r="ACE21" s="131"/>
      <c r="ACF21" s="131"/>
      <c r="ACG21" s="131"/>
      <c r="ACH21" s="131"/>
      <c r="ACI21" s="131"/>
      <c r="ACJ21" s="131"/>
      <c r="ACK21" s="131"/>
      <c r="ACL21" s="131"/>
      <c r="ACM21" s="131"/>
      <c r="ACN21" s="131"/>
      <c r="ACO21" s="131"/>
      <c r="ACP21" s="131"/>
      <c r="ACQ21" s="131"/>
      <c r="ACR21" s="131"/>
      <c r="ACS21" s="131"/>
      <c r="ACT21" s="131"/>
      <c r="ACU21" s="131"/>
      <c r="ACV21" s="131"/>
      <c r="ACW21" s="131"/>
      <c r="ACX21" s="131"/>
      <c r="ACY21" s="131"/>
      <c r="ACZ21" s="131"/>
      <c r="ADA21" s="131"/>
      <c r="ADB21" s="131"/>
      <c r="ADC21" s="131"/>
      <c r="ADD21" s="131"/>
      <c r="ADE21" s="131"/>
      <c r="ADF21" s="131"/>
      <c r="ADG21" s="131"/>
      <c r="ADH21" s="131"/>
      <c r="ADI21" s="131"/>
      <c r="ADJ21" s="131"/>
      <c r="ADK21" s="131"/>
      <c r="ADL21" s="131"/>
      <c r="ADM21" s="131"/>
      <c r="ADN21" s="131"/>
      <c r="ADO21" s="131"/>
      <c r="ADP21" s="131"/>
      <c r="ADQ21" s="131"/>
      <c r="ADR21" s="131"/>
      <c r="ADS21" s="131"/>
      <c r="ADT21" s="131"/>
      <c r="ADU21" s="131"/>
      <c r="ADV21" s="131"/>
      <c r="ADW21" s="131"/>
      <c r="ADX21" s="131"/>
      <c r="ADY21" s="131"/>
      <c r="ADZ21" s="131"/>
      <c r="AEA21" s="131"/>
      <c r="AEB21" s="131"/>
      <c r="AEC21" s="131"/>
      <c r="AED21" s="131"/>
      <c r="AEE21" s="131"/>
      <c r="AEF21" s="131"/>
      <c r="AEG21" s="131"/>
      <c r="AEH21" s="131"/>
      <c r="AEI21" s="131"/>
      <c r="AEJ21" s="131"/>
      <c r="AEK21" s="131"/>
      <c r="AEL21" s="131"/>
      <c r="AEM21" s="131"/>
      <c r="AEN21" s="131"/>
      <c r="AEO21" s="131"/>
      <c r="AEP21" s="131"/>
      <c r="AEQ21" s="131"/>
      <c r="AER21" s="131"/>
      <c r="AES21" s="131"/>
      <c r="AET21" s="131"/>
      <c r="AEU21" s="131"/>
      <c r="AEV21" s="131"/>
      <c r="AEW21" s="131"/>
      <c r="AEX21" s="131"/>
      <c r="AEY21" s="131"/>
      <c r="AEZ21" s="131"/>
      <c r="AFA21" s="131"/>
      <c r="AFB21" s="131"/>
      <c r="AFC21" s="131"/>
      <c r="AFD21" s="131"/>
      <c r="AFE21" s="131"/>
      <c r="AFF21" s="131"/>
      <c r="AFG21" s="131"/>
      <c r="AFH21" s="131"/>
      <c r="AFI21" s="131"/>
      <c r="AFJ21" s="131"/>
      <c r="AFK21" s="131"/>
      <c r="AFL21" s="131"/>
      <c r="AFM21" s="131"/>
      <c r="AFN21" s="131"/>
      <c r="AFO21" s="131"/>
      <c r="AFP21" s="131"/>
      <c r="AFQ21" s="131"/>
      <c r="AFR21" s="131"/>
      <c r="AFS21" s="131"/>
      <c r="AFT21" s="131"/>
      <c r="AFU21" s="131"/>
      <c r="AFV21" s="131"/>
      <c r="AFW21" s="131"/>
      <c r="AFX21" s="131"/>
      <c r="AFY21" s="131"/>
      <c r="AFZ21" s="131"/>
      <c r="AGA21" s="131"/>
      <c r="AGB21" s="131"/>
      <c r="AGC21" s="131"/>
      <c r="AGD21" s="131"/>
      <c r="AGE21" s="131"/>
      <c r="AGF21" s="131"/>
      <c r="AGG21" s="131"/>
      <c r="AGH21" s="131"/>
      <c r="AGI21" s="131"/>
      <c r="AGJ21" s="131"/>
      <c r="AGK21" s="131"/>
      <c r="AGL21" s="131"/>
      <c r="AGM21" s="131"/>
      <c r="AGN21" s="131"/>
      <c r="AGO21" s="131"/>
      <c r="AGP21" s="131"/>
      <c r="AGQ21" s="131"/>
      <c r="AGR21" s="131"/>
      <c r="AGS21" s="131"/>
      <c r="AGT21" s="131"/>
      <c r="AGU21" s="131"/>
      <c r="AGV21" s="131"/>
      <c r="AGW21" s="131"/>
      <c r="AGX21" s="131"/>
      <c r="AGY21" s="131"/>
      <c r="AGZ21" s="131"/>
      <c r="AHA21" s="131"/>
      <c r="AHB21" s="131"/>
      <c r="AHC21" s="131"/>
      <c r="AHD21" s="131"/>
      <c r="AHE21" s="131"/>
      <c r="AHF21" s="131"/>
      <c r="AHG21" s="131"/>
      <c r="AHH21" s="131"/>
      <c r="AHI21" s="131"/>
      <c r="AHJ21" s="131"/>
      <c r="AHK21" s="131"/>
      <c r="AHL21" s="131"/>
      <c r="AHM21" s="131"/>
      <c r="AHN21" s="131"/>
      <c r="AHO21" s="131"/>
      <c r="AHP21" s="131"/>
      <c r="AHQ21" s="131"/>
      <c r="AHR21" s="131"/>
      <c r="AHS21" s="131"/>
      <c r="AHT21" s="131"/>
      <c r="AHU21" s="131"/>
      <c r="AHV21" s="131"/>
      <c r="AHW21" s="131"/>
      <c r="AHX21" s="131"/>
      <c r="AHY21" s="131"/>
      <c r="AHZ21" s="131"/>
      <c r="AIA21" s="131"/>
      <c r="AIB21" s="131"/>
      <c r="AIC21" s="131"/>
      <c r="AID21" s="131"/>
      <c r="AIE21" s="131"/>
      <c r="AIF21" s="131"/>
      <c r="AIG21" s="131"/>
      <c r="AIH21" s="131"/>
      <c r="AII21" s="131"/>
      <c r="AIJ21" s="131"/>
      <c r="AIK21" s="131"/>
      <c r="AIL21" s="131"/>
      <c r="AIM21" s="131"/>
      <c r="AIN21" s="131"/>
      <c r="AIO21" s="131"/>
      <c r="AIP21" s="131"/>
      <c r="AIQ21" s="131"/>
      <c r="AIR21" s="131"/>
      <c r="AIS21" s="131"/>
      <c r="AIT21" s="131"/>
      <c r="AIU21" s="131"/>
      <c r="AIV21" s="131"/>
      <c r="AIW21" s="131"/>
      <c r="AIX21" s="131"/>
      <c r="AIY21" s="131"/>
      <c r="AIZ21" s="131"/>
      <c r="AJA21" s="131"/>
      <c r="AJB21" s="131"/>
      <c r="AJC21" s="131"/>
      <c r="AJD21" s="131"/>
      <c r="AJE21" s="131"/>
      <c r="AJF21" s="131"/>
      <c r="AJG21" s="131"/>
      <c r="AJH21" s="131"/>
      <c r="AJI21" s="131"/>
      <c r="AJJ21" s="131"/>
      <c r="AJK21" s="131"/>
      <c r="AJL21" s="131"/>
      <c r="AJM21" s="131"/>
      <c r="AJN21" s="131"/>
      <c r="AJO21" s="131"/>
      <c r="AJP21" s="131"/>
      <c r="AJQ21" s="131"/>
      <c r="AJR21" s="131"/>
      <c r="AJS21" s="131"/>
      <c r="AJT21" s="131"/>
      <c r="AJU21" s="131"/>
      <c r="AJV21" s="131"/>
      <c r="AJW21" s="131"/>
      <c r="AJX21" s="131"/>
      <c r="AJY21" s="131"/>
      <c r="AJZ21" s="131"/>
      <c r="AKA21" s="131"/>
      <c r="AKB21" s="131"/>
      <c r="AKC21" s="131"/>
      <c r="AKD21" s="131"/>
      <c r="AKE21" s="131"/>
      <c r="AKF21" s="131"/>
      <c r="AKG21" s="131"/>
      <c r="AKH21" s="131"/>
      <c r="AKI21" s="131"/>
      <c r="AKJ21" s="131"/>
      <c r="AKK21" s="131"/>
      <c r="AKL21" s="131"/>
      <c r="AKM21" s="131"/>
      <c r="AKN21" s="131"/>
      <c r="AKO21" s="131"/>
      <c r="AKP21" s="131"/>
      <c r="AKQ21" s="131"/>
      <c r="AKR21" s="131"/>
      <c r="AKS21" s="131"/>
      <c r="AKT21" s="131"/>
      <c r="AKU21" s="131"/>
      <c r="AKV21" s="131"/>
      <c r="AKW21" s="131"/>
      <c r="AKX21" s="131"/>
      <c r="AKY21" s="131"/>
      <c r="AKZ21" s="131"/>
      <c r="ALA21" s="131"/>
      <c r="ALB21" s="131"/>
      <c r="ALC21" s="131"/>
      <c r="ALD21" s="131"/>
      <c r="ALE21" s="131"/>
      <c r="ALF21" s="131"/>
      <c r="ALG21" s="131"/>
      <c r="ALH21" s="131"/>
      <c r="ALI21" s="131"/>
      <c r="ALJ21" s="131"/>
      <c r="ALK21" s="131"/>
      <c r="ALL21" s="131"/>
      <c r="ALM21" s="131"/>
      <c r="ALN21" s="131"/>
      <c r="ALO21" s="131"/>
      <c r="ALP21" s="131"/>
      <c r="ALQ21" s="131"/>
      <c r="ALR21" s="131"/>
      <c r="ALS21" s="131"/>
      <c r="ALT21" s="131"/>
      <c r="ALU21" s="131"/>
      <c r="ALV21" s="131"/>
      <c r="ALW21" s="131"/>
      <c r="ALX21" s="131"/>
      <c r="ALY21" s="131"/>
      <c r="ALZ21" s="131"/>
      <c r="AMA21" s="131"/>
      <c r="AMB21" s="131"/>
      <c r="AMC21" s="131"/>
      <c r="AMD21" s="131"/>
      <c r="AME21" s="131"/>
      <c r="AMF21" s="131"/>
      <c r="AMG21" s="131"/>
      <c r="AMH21" s="131"/>
      <c r="AMI21" s="131"/>
      <c r="AMJ21" s="131"/>
      <c r="AMK21" s="131"/>
      <c r="AML21" s="131"/>
      <c r="AMM21" s="131"/>
      <c r="AMN21" s="131"/>
      <c r="AMO21" s="131"/>
      <c r="AMP21" s="131"/>
      <c r="AMQ21" s="131"/>
      <c r="AMR21" s="131"/>
      <c r="AMS21" s="131"/>
      <c r="AMT21" s="131"/>
      <c r="AMU21" s="131"/>
      <c r="AMV21" s="131"/>
      <c r="AMW21" s="131"/>
      <c r="AMX21" s="131"/>
      <c r="AMY21" s="131"/>
      <c r="AMZ21" s="131"/>
      <c r="ANA21" s="131"/>
      <c r="ANB21" s="131"/>
      <c r="ANC21" s="131"/>
      <c r="AND21" s="131"/>
      <c r="ANE21" s="131"/>
      <c r="ANF21" s="131"/>
      <c r="ANG21" s="131"/>
      <c r="ANH21" s="131"/>
      <c r="ANI21" s="131"/>
      <c r="ANJ21" s="131"/>
      <c r="ANK21" s="131"/>
      <c r="ANL21" s="131"/>
      <c r="ANM21" s="131"/>
      <c r="ANN21" s="131"/>
      <c r="ANO21" s="131"/>
      <c r="ANP21" s="131"/>
      <c r="ANQ21" s="131"/>
      <c r="ANR21" s="131"/>
      <c r="ANS21" s="131"/>
      <c r="ANT21" s="131"/>
      <c r="ANU21" s="131"/>
      <c r="ANV21" s="131"/>
      <c r="ANW21" s="131"/>
      <c r="ANX21" s="131"/>
      <c r="ANY21" s="131"/>
      <c r="ANZ21" s="131"/>
      <c r="AOA21" s="131"/>
      <c r="AOB21" s="131"/>
      <c r="AOC21" s="131"/>
      <c r="AOD21" s="131"/>
      <c r="AOE21" s="131"/>
      <c r="AOF21" s="131"/>
      <c r="AOG21" s="131"/>
      <c r="AOH21" s="131"/>
      <c r="AOI21" s="131"/>
      <c r="AOJ21" s="131"/>
      <c r="AOK21" s="131"/>
      <c r="AOL21" s="131"/>
      <c r="AOM21" s="131"/>
      <c r="AON21" s="131"/>
      <c r="AOO21" s="131"/>
      <c r="AOP21" s="131"/>
      <c r="AOQ21" s="131"/>
      <c r="AOR21" s="131"/>
      <c r="AOS21" s="131"/>
      <c r="AOT21" s="131"/>
      <c r="AOU21" s="131"/>
      <c r="AOV21" s="131"/>
      <c r="AOW21" s="131"/>
      <c r="AOX21" s="131"/>
      <c r="AOY21" s="131"/>
      <c r="AOZ21" s="131"/>
      <c r="APA21" s="131"/>
      <c r="APB21" s="131"/>
      <c r="APC21" s="131"/>
      <c r="APD21" s="131"/>
      <c r="APE21" s="131"/>
      <c r="APF21" s="131"/>
      <c r="APG21" s="131"/>
      <c r="APH21" s="131"/>
      <c r="API21" s="131"/>
      <c r="APJ21" s="131"/>
      <c r="APK21" s="131"/>
      <c r="APL21" s="131"/>
      <c r="APM21" s="131"/>
      <c r="APN21" s="131"/>
      <c r="APO21" s="131"/>
      <c r="APP21" s="131"/>
      <c r="APQ21" s="131"/>
      <c r="APR21" s="131"/>
      <c r="APS21" s="131"/>
      <c r="APT21" s="131"/>
      <c r="APU21" s="131"/>
      <c r="APV21" s="131"/>
      <c r="APW21" s="131"/>
      <c r="APX21" s="131"/>
      <c r="APY21" s="131"/>
      <c r="APZ21" s="131"/>
      <c r="AQA21" s="131"/>
      <c r="AQB21" s="131"/>
      <c r="AQC21" s="131"/>
      <c r="AQD21" s="131"/>
      <c r="AQE21" s="131"/>
      <c r="AQF21" s="131"/>
      <c r="AQG21" s="131"/>
      <c r="AQH21" s="131"/>
      <c r="AQI21" s="131"/>
      <c r="AQJ21" s="131"/>
      <c r="AQK21" s="131"/>
      <c r="AQL21" s="131"/>
      <c r="AQM21" s="131"/>
      <c r="AQN21" s="131"/>
      <c r="AQO21" s="131"/>
      <c r="AQP21" s="131"/>
      <c r="AQQ21" s="131"/>
      <c r="AQR21" s="131"/>
      <c r="AQS21" s="131"/>
      <c r="AQT21" s="131"/>
      <c r="AQU21" s="131"/>
      <c r="AQV21" s="131"/>
      <c r="AQW21" s="131"/>
      <c r="AQX21" s="131"/>
      <c r="AQY21" s="131"/>
      <c r="AQZ21" s="131"/>
      <c r="ARA21" s="131"/>
      <c r="ARB21" s="131"/>
      <c r="ARC21" s="131"/>
      <c r="ARD21" s="131"/>
      <c r="ARE21" s="131"/>
      <c r="ARF21" s="131"/>
      <c r="ARG21" s="131"/>
      <c r="ARH21" s="131"/>
      <c r="ARI21" s="131"/>
      <c r="ARJ21" s="131"/>
      <c r="ARK21" s="131"/>
      <c r="ARL21" s="131"/>
      <c r="ARM21" s="131"/>
      <c r="ARN21" s="131"/>
      <c r="ARO21" s="131"/>
      <c r="ARP21" s="131"/>
      <c r="ARQ21" s="131"/>
      <c r="ARR21" s="131"/>
      <c r="ARS21" s="131"/>
      <c r="ART21" s="131"/>
      <c r="ARU21" s="131"/>
      <c r="ARV21" s="131"/>
      <c r="ARW21" s="131"/>
      <c r="ARX21" s="131"/>
      <c r="ARY21" s="131"/>
      <c r="ARZ21" s="131"/>
      <c r="ASA21" s="131"/>
      <c r="ASB21" s="131"/>
      <c r="ASC21" s="131"/>
      <c r="ASD21" s="131"/>
      <c r="ASE21" s="131"/>
      <c r="ASF21" s="131"/>
      <c r="ASG21" s="131"/>
      <c r="ASH21" s="131"/>
      <c r="ASI21" s="131"/>
      <c r="ASJ21" s="131"/>
      <c r="ASK21" s="131"/>
      <c r="ASL21" s="131"/>
      <c r="ASM21" s="131"/>
      <c r="ASN21" s="131"/>
      <c r="ASO21" s="131"/>
      <c r="ASP21" s="131"/>
      <c r="ASQ21" s="131"/>
      <c r="ASR21" s="131"/>
      <c r="ASS21" s="131"/>
      <c r="AST21" s="131"/>
      <c r="ASU21" s="131"/>
      <c r="ASV21" s="131"/>
      <c r="ASW21" s="131"/>
      <c r="ASX21" s="131"/>
      <c r="ASY21" s="131"/>
      <c r="ASZ21" s="131"/>
      <c r="ATA21" s="131"/>
      <c r="ATB21" s="131"/>
      <c r="ATC21" s="131"/>
      <c r="ATD21" s="131"/>
      <c r="ATE21" s="131"/>
      <c r="ATF21" s="131"/>
      <c r="ATG21" s="131"/>
      <c r="ATH21" s="131"/>
      <c r="ATI21" s="131"/>
      <c r="ATJ21" s="131"/>
      <c r="ATK21" s="131"/>
      <c r="ATL21" s="131"/>
      <c r="ATM21" s="131"/>
      <c r="ATN21" s="131"/>
      <c r="ATO21" s="131"/>
      <c r="ATP21" s="131"/>
      <c r="ATQ21" s="131"/>
      <c r="ATR21" s="131"/>
      <c r="ATS21" s="131"/>
      <c r="ATT21" s="131"/>
      <c r="ATU21" s="131"/>
      <c r="ATV21" s="131"/>
      <c r="ATW21" s="131"/>
      <c r="ATX21" s="131"/>
      <c r="ATY21" s="131"/>
      <c r="ATZ21" s="131"/>
      <c r="AUA21" s="131"/>
      <c r="AUB21" s="131"/>
      <c r="AUC21" s="131"/>
      <c r="AUD21" s="131"/>
      <c r="AUE21" s="131"/>
      <c r="AUF21" s="131"/>
      <c r="AUG21" s="131"/>
      <c r="AUH21" s="131"/>
      <c r="AUI21" s="131"/>
      <c r="AUJ21" s="131"/>
      <c r="AUK21" s="131"/>
      <c r="AUL21" s="131"/>
      <c r="AUM21" s="131"/>
      <c r="AUN21" s="131"/>
      <c r="AUO21" s="131"/>
      <c r="AUP21" s="131"/>
      <c r="AUQ21" s="131"/>
      <c r="AUR21" s="131"/>
      <c r="AUS21" s="131"/>
      <c r="AUT21" s="131"/>
      <c r="AUU21" s="131"/>
      <c r="AUV21" s="131"/>
      <c r="AUW21" s="131"/>
      <c r="AUX21" s="131"/>
      <c r="AUY21" s="131"/>
      <c r="AUZ21" s="131"/>
      <c r="AVA21" s="131"/>
      <c r="AVB21" s="131"/>
      <c r="AVC21" s="131"/>
      <c r="AVD21" s="131"/>
      <c r="AVE21" s="131"/>
      <c r="AVF21" s="131"/>
      <c r="AVG21" s="131"/>
      <c r="AVH21" s="131"/>
      <c r="AVI21" s="131"/>
      <c r="AVJ21" s="131"/>
      <c r="AVK21" s="131"/>
      <c r="AVL21" s="131"/>
      <c r="AVM21" s="131"/>
      <c r="AVN21" s="131"/>
      <c r="AVO21" s="131"/>
      <c r="AVP21" s="131"/>
      <c r="AVQ21" s="131"/>
      <c r="AVR21" s="131"/>
      <c r="AVS21" s="131"/>
      <c r="AVT21" s="131"/>
      <c r="AVU21" s="131"/>
      <c r="AVV21" s="131"/>
      <c r="AVW21" s="131"/>
      <c r="AVX21" s="131"/>
      <c r="AVY21" s="131"/>
      <c r="AVZ21" s="131"/>
      <c r="AWA21" s="131"/>
      <c r="AWB21" s="131"/>
      <c r="AWC21" s="131"/>
      <c r="AWD21" s="131"/>
      <c r="AWE21" s="131"/>
      <c r="AWF21" s="131"/>
      <c r="AWG21" s="131"/>
      <c r="AWH21" s="131"/>
      <c r="AWI21" s="131"/>
      <c r="AWJ21" s="131"/>
      <c r="AWK21" s="131"/>
      <c r="AWL21" s="131"/>
      <c r="AWM21" s="131"/>
      <c r="AWN21" s="131"/>
      <c r="AWO21" s="131"/>
      <c r="AWP21" s="131"/>
      <c r="AWQ21" s="131"/>
      <c r="AWR21" s="131"/>
      <c r="AWS21" s="131"/>
      <c r="AWT21" s="131"/>
      <c r="AWU21" s="131"/>
      <c r="AWV21" s="131"/>
      <c r="AWW21" s="131"/>
      <c r="AWX21" s="131"/>
      <c r="AWY21" s="131"/>
      <c r="AWZ21" s="131"/>
      <c r="AXA21" s="131"/>
      <c r="AXB21" s="131"/>
      <c r="AXC21" s="131"/>
      <c r="AXD21" s="131"/>
      <c r="AXE21" s="131"/>
      <c r="AXF21" s="131"/>
      <c r="AXG21" s="131"/>
      <c r="AXH21" s="131"/>
      <c r="AXI21" s="131"/>
      <c r="AXJ21" s="131"/>
      <c r="AXK21" s="131"/>
      <c r="AXL21" s="131"/>
      <c r="AXM21" s="131"/>
      <c r="AXN21" s="131"/>
      <c r="AXO21" s="131"/>
      <c r="AXP21" s="131"/>
      <c r="AXQ21" s="131"/>
      <c r="AXR21" s="131"/>
      <c r="AXS21" s="131"/>
      <c r="AXT21" s="131"/>
      <c r="AXU21" s="131"/>
      <c r="AXV21" s="131"/>
      <c r="AXW21" s="131"/>
      <c r="AXX21" s="131"/>
      <c r="AXY21" s="131"/>
      <c r="AXZ21" s="131"/>
      <c r="AYA21" s="131"/>
      <c r="AYB21" s="131"/>
      <c r="AYC21" s="131"/>
      <c r="AYD21" s="131"/>
      <c r="AYE21" s="131"/>
      <c r="AYF21" s="131"/>
      <c r="AYG21" s="131"/>
      <c r="AYH21" s="131"/>
      <c r="AYI21" s="131"/>
      <c r="AYJ21" s="131"/>
      <c r="AYK21" s="131"/>
      <c r="AYL21" s="131"/>
      <c r="AYM21" s="131"/>
      <c r="AYN21" s="131"/>
      <c r="AYO21" s="131"/>
      <c r="AYP21" s="131"/>
      <c r="AYQ21" s="131"/>
      <c r="AYR21" s="131"/>
      <c r="AYS21" s="131"/>
      <c r="AYT21" s="131"/>
      <c r="AYU21" s="131"/>
      <c r="AYV21" s="131"/>
      <c r="AYW21" s="131"/>
      <c r="AYX21" s="131"/>
      <c r="AYY21" s="131"/>
      <c r="AYZ21" s="131"/>
      <c r="AZA21" s="131"/>
      <c r="AZB21" s="131"/>
      <c r="AZC21" s="131"/>
      <c r="AZD21" s="131"/>
      <c r="AZE21" s="131"/>
      <c r="AZF21" s="131"/>
      <c r="AZG21" s="131"/>
      <c r="AZH21" s="131"/>
      <c r="AZI21" s="131"/>
      <c r="AZJ21" s="131"/>
      <c r="AZK21" s="131"/>
      <c r="AZL21" s="131"/>
      <c r="AZM21" s="131"/>
      <c r="AZN21" s="131"/>
      <c r="AZO21" s="131"/>
      <c r="AZP21" s="131"/>
      <c r="AZQ21" s="131"/>
      <c r="AZR21" s="131"/>
      <c r="AZS21" s="131"/>
      <c r="AZT21" s="131"/>
      <c r="AZU21" s="131"/>
      <c r="AZV21" s="131"/>
      <c r="AZW21" s="131"/>
      <c r="AZX21" s="131"/>
      <c r="AZY21" s="131"/>
      <c r="AZZ21" s="131"/>
      <c r="BAA21" s="131"/>
      <c r="BAB21" s="131"/>
      <c r="BAC21" s="131"/>
      <c r="BAD21" s="131"/>
      <c r="BAE21" s="131"/>
      <c r="BAF21" s="131"/>
      <c r="BAG21" s="131"/>
      <c r="BAH21" s="131"/>
      <c r="BAI21" s="131"/>
      <c r="BAJ21" s="131"/>
      <c r="BAK21" s="131"/>
      <c r="BAL21" s="131"/>
      <c r="BAM21" s="131"/>
      <c r="BAN21" s="131"/>
      <c r="BAO21" s="131"/>
      <c r="BAP21" s="131"/>
      <c r="BAQ21" s="131"/>
      <c r="BAR21" s="131"/>
      <c r="BAS21" s="131"/>
      <c r="BAT21" s="131"/>
      <c r="BAU21" s="131"/>
      <c r="BAV21" s="131"/>
      <c r="BAW21" s="131"/>
      <c r="BAX21" s="131"/>
      <c r="BAY21" s="131"/>
      <c r="BAZ21" s="131"/>
      <c r="BBA21" s="131"/>
      <c r="BBB21" s="131"/>
      <c r="BBC21" s="131"/>
      <c r="BBD21" s="131"/>
      <c r="BBE21" s="131"/>
      <c r="BBF21" s="131"/>
      <c r="BBG21" s="131"/>
      <c r="BBH21" s="131"/>
      <c r="BBI21" s="131"/>
      <c r="BBJ21" s="131"/>
      <c r="BBK21" s="131"/>
      <c r="BBL21" s="131"/>
      <c r="BBM21" s="131"/>
      <c r="BBN21" s="131"/>
      <c r="BBO21" s="131"/>
      <c r="BBP21" s="131"/>
      <c r="BBQ21" s="131"/>
      <c r="BBR21" s="131"/>
      <c r="BBS21" s="131"/>
      <c r="BBT21" s="131"/>
      <c r="BBU21" s="131"/>
      <c r="BBV21" s="131"/>
      <c r="BBW21" s="131"/>
      <c r="BBX21" s="131"/>
      <c r="BBY21" s="131"/>
      <c r="BBZ21" s="131"/>
      <c r="BCA21" s="131"/>
      <c r="BCB21" s="131"/>
      <c r="BCC21" s="131"/>
      <c r="BCD21" s="131"/>
      <c r="BCE21" s="131"/>
      <c r="BCF21" s="131"/>
      <c r="BCG21" s="131"/>
      <c r="BCH21" s="131"/>
      <c r="BCI21" s="131"/>
      <c r="BCJ21" s="131"/>
      <c r="BCK21" s="131"/>
      <c r="BCL21" s="131"/>
      <c r="BCM21" s="131"/>
      <c r="BCN21" s="131"/>
      <c r="BCO21" s="131"/>
      <c r="BCP21" s="131"/>
      <c r="BCQ21" s="131"/>
      <c r="BCR21" s="131"/>
      <c r="BCS21" s="131"/>
      <c r="BCT21" s="131"/>
      <c r="BCU21" s="131"/>
      <c r="BCV21" s="131"/>
      <c r="BCW21" s="131"/>
      <c r="BCX21" s="131"/>
      <c r="BCY21" s="131"/>
      <c r="BCZ21" s="131"/>
      <c r="BDA21" s="131"/>
      <c r="BDB21" s="131"/>
      <c r="BDC21" s="131"/>
      <c r="BDD21" s="131"/>
      <c r="BDE21" s="131"/>
      <c r="BDF21" s="131"/>
      <c r="BDG21" s="131"/>
      <c r="BDH21" s="131"/>
      <c r="BDI21" s="131"/>
      <c r="BDJ21" s="131"/>
      <c r="BDK21" s="131"/>
      <c r="BDL21" s="131"/>
      <c r="BDM21" s="131"/>
      <c r="BDN21" s="131"/>
      <c r="BDO21" s="131"/>
      <c r="BDP21" s="131"/>
      <c r="BDQ21" s="131"/>
      <c r="BDR21" s="131"/>
      <c r="BDS21" s="131"/>
      <c r="BDT21" s="131"/>
      <c r="BDU21" s="131"/>
      <c r="BDV21" s="131"/>
      <c r="BDW21" s="131"/>
      <c r="BDX21" s="131"/>
      <c r="BDY21" s="131"/>
      <c r="BDZ21" s="131"/>
      <c r="BEA21" s="131"/>
      <c r="BEB21" s="131"/>
      <c r="BEC21" s="131"/>
      <c r="BED21" s="131"/>
      <c r="BEE21" s="131"/>
      <c r="BEF21" s="131"/>
      <c r="BEG21" s="131"/>
      <c r="BEH21" s="131"/>
      <c r="BEI21" s="131"/>
      <c r="BEJ21" s="131"/>
      <c r="BEK21" s="131"/>
      <c r="BEL21" s="131"/>
      <c r="BEM21" s="131"/>
      <c r="BEN21" s="131"/>
      <c r="BEO21" s="131"/>
      <c r="BEP21" s="131"/>
      <c r="BEQ21" s="131"/>
      <c r="BER21" s="131"/>
      <c r="BES21" s="131"/>
      <c r="BET21" s="131"/>
      <c r="BEU21" s="131"/>
      <c r="BEV21" s="131"/>
      <c r="BEW21" s="131"/>
      <c r="BEX21" s="131"/>
      <c r="BEY21" s="131"/>
      <c r="BEZ21" s="131"/>
      <c r="BFA21" s="131"/>
      <c r="BFB21" s="131"/>
      <c r="BFC21" s="131"/>
      <c r="BFD21" s="131"/>
      <c r="BFE21" s="131"/>
      <c r="BFF21" s="131"/>
      <c r="BFG21" s="131"/>
      <c r="BFH21" s="131"/>
      <c r="BFI21" s="131"/>
      <c r="BFJ21" s="131"/>
      <c r="BFK21" s="131"/>
      <c r="BFL21" s="131"/>
      <c r="BFM21" s="131"/>
      <c r="BFN21" s="131"/>
      <c r="BFO21" s="131"/>
      <c r="BFP21" s="131"/>
      <c r="BFQ21" s="131"/>
      <c r="BFR21" s="131"/>
      <c r="BFS21" s="131"/>
      <c r="BFT21" s="131"/>
      <c r="BFU21" s="131"/>
      <c r="BFV21" s="131"/>
      <c r="BFW21" s="131"/>
      <c r="BFX21" s="131"/>
      <c r="BFY21" s="131"/>
      <c r="BFZ21" s="131"/>
      <c r="BGA21" s="131"/>
      <c r="BGB21" s="131"/>
      <c r="BGC21" s="131"/>
      <c r="BGD21" s="131"/>
      <c r="BGE21" s="131"/>
      <c r="BGF21" s="131"/>
      <c r="BGG21" s="131"/>
      <c r="BGH21" s="131"/>
      <c r="BGI21" s="131"/>
      <c r="BGJ21" s="131"/>
      <c r="BGK21" s="131"/>
      <c r="BGL21" s="131"/>
      <c r="BGM21" s="131"/>
      <c r="BGN21" s="131"/>
      <c r="BGO21" s="131"/>
      <c r="BGP21" s="131"/>
      <c r="BGQ21" s="131"/>
      <c r="BGR21" s="131"/>
      <c r="BGS21" s="131"/>
      <c r="BGT21" s="131"/>
      <c r="BGU21" s="131"/>
      <c r="BGV21" s="131"/>
      <c r="BGW21" s="131"/>
      <c r="BGX21" s="131"/>
      <c r="BGY21" s="131"/>
      <c r="BGZ21" s="131"/>
      <c r="BHA21" s="131"/>
      <c r="BHB21" s="131"/>
      <c r="BHC21" s="131"/>
      <c r="BHD21" s="131"/>
      <c r="BHE21" s="131"/>
      <c r="BHF21" s="131"/>
      <c r="BHG21" s="131"/>
      <c r="BHH21" s="131"/>
      <c r="BHI21" s="131"/>
      <c r="BHJ21" s="131"/>
      <c r="BHK21" s="131"/>
      <c r="BHL21" s="131"/>
      <c r="BHM21" s="131"/>
      <c r="BHN21" s="131"/>
      <c r="BHO21" s="131"/>
      <c r="BHP21" s="131"/>
      <c r="BHQ21" s="131"/>
      <c r="BHR21" s="131"/>
      <c r="BHS21" s="131"/>
      <c r="BHT21" s="131"/>
      <c r="BHU21" s="131"/>
      <c r="BHV21" s="131"/>
      <c r="BHW21" s="131"/>
      <c r="BHX21" s="131"/>
      <c r="BHY21" s="131"/>
      <c r="BHZ21" s="131"/>
      <c r="BIA21" s="131"/>
      <c r="BIB21" s="131"/>
      <c r="BIC21" s="131"/>
      <c r="BID21" s="131"/>
      <c r="BIE21" s="131"/>
      <c r="BIF21" s="131"/>
      <c r="BIG21" s="131"/>
      <c r="BIH21" s="131"/>
      <c r="BII21" s="131"/>
      <c r="BIJ21" s="131"/>
      <c r="BIK21" s="131"/>
      <c r="BIL21" s="131"/>
      <c r="BIM21" s="131"/>
      <c r="BIN21" s="131"/>
      <c r="BIO21" s="131"/>
      <c r="BIP21" s="131"/>
      <c r="BIQ21" s="131"/>
      <c r="BIR21" s="131"/>
      <c r="BIS21" s="131"/>
      <c r="BIT21" s="131"/>
      <c r="BIU21" s="131"/>
      <c r="BIV21" s="131"/>
      <c r="BIW21" s="131"/>
      <c r="BIX21" s="131"/>
      <c r="BIY21" s="131"/>
      <c r="BIZ21" s="131"/>
      <c r="BJA21" s="131"/>
      <c r="BJB21" s="131"/>
      <c r="BJC21" s="131"/>
      <c r="BJD21" s="131"/>
      <c r="BJE21" s="131"/>
      <c r="BJF21" s="131"/>
      <c r="BJG21" s="131"/>
      <c r="BJH21" s="131"/>
      <c r="BJI21" s="131"/>
      <c r="BJJ21" s="131"/>
      <c r="BJK21" s="131"/>
      <c r="BJL21" s="131"/>
      <c r="BJM21" s="131"/>
      <c r="BJN21" s="131"/>
      <c r="BJO21" s="131"/>
      <c r="BJP21" s="131"/>
      <c r="BJQ21" s="131"/>
      <c r="BJR21" s="131"/>
      <c r="BJS21" s="131"/>
      <c r="BJT21" s="131"/>
      <c r="BJU21" s="131"/>
      <c r="BJV21" s="131"/>
      <c r="BJW21" s="131"/>
      <c r="BJX21" s="131"/>
      <c r="BJY21" s="131"/>
      <c r="BJZ21" s="131"/>
      <c r="BKA21" s="131"/>
      <c r="BKB21" s="131"/>
      <c r="BKC21" s="131"/>
      <c r="BKD21" s="131"/>
      <c r="BKE21" s="131"/>
      <c r="BKF21" s="131"/>
      <c r="BKG21" s="131"/>
      <c r="BKH21" s="131"/>
      <c r="BKI21" s="131"/>
      <c r="BKJ21" s="131"/>
      <c r="BKK21" s="131"/>
      <c r="BKL21" s="131"/>
      <c r="BKM21" s="131"/>
      <c r="BKN21" s="131"/>
      <c r="BKO21" s="131"/>
      <c r="BKP21" s="131"/>
      <c r="BKQ21" s="131"/>
      <c r="BKR21" s="131"/>
      <c r="BKS21" s="131"/>
      <c r="BKT21" s="131"/>
      <c r="BKU21" s="131"/>
      <c r="BKV21" s="131"/>
      <c r="BKW21" s="131"/>
      <c r="BKX21" s="131"/>
      <c r="BKY21" s="131"/>
      <c r="BKZ21" s="131"/>
      <c r="BLA21" s="131"/>
      <c r="BLB21" s="131"/>
      <c r="BLC21" s="131"/>
      <c r="BLD21" s="131"/>
      <c r="BLE21" s="131"/>
      <c r="BLF21" s="131"/>
      <c r="BLG21" s="131"/>
      <c r="BLH21" s="131"/>
      <c r="BLI21" s="131"/>
      <c r="BLJ21" s="131"/>
      <c r="BLK21" s="131"/>
      <c r="BLL21" s="131"/>
      <c r="BLM21" s="131"/>
      <c r="BLN21" s="131"/>
      <c r="BLO21" s="131"/>
      <c r="BLP21" s="131"/>
      <c r="BLQ21" s="131"/>
      <c r="BLR21" s="131"/>
      <c r="BLS21" s="131"/>
      <c r="BLT21" s="131"/>
      <c r="BLU21" s="131"/>
      <c r="BLV21" s="131"/>
      <c r="BLW21" s="131"/>
      <c r="BLX21" s="131"/>
      <c r="BLY21" s="131"/>
      <c r="BLZ21" s="131"/>
      <c r="BMA21" s="131"/>
      <c r="BMB21" s="131"/>
      <c r="BMC21" s="131"/>
      <c r="BMD21" s="131"/>
      <c r="BME21" s="131"/>
      <c r="BMF21" s="131"/>
      <c r="BMG21" s="131"/>
      <c r="BMH21" s="131"/>
      <c r="BMI21" s="131"/>
      <c r="BMJ21" s="131"/>
      <c r="BMK21" s="131"/>
      <c r="BML21" s="131"/>
      <c r="BMM21" s="131"/>
      <c r="BMN21" s="131"/>
      <c r="BMO21" s="131"/>
      <c r="BMP21" s="131"/>
      <c r="BMQ21" s="131"/>
      <c r="BMR21" s="131"/>
      <c r="BMS21" s="131"/>
      <c r="BMT21" s="131"/>
      <c r="BMU21" s="131"/>
      <c r="BMV21" s="131"/>
      <c r="BMW21" s="131"/>
      <c r="BMX21" s="131"/>
      <c r="BMY21" s="131"/>
      <c r="BMZ21" s="131"/>
      <c r="BNA21" s="131"/>
      <c r="BNB21" s="131"/>
      <c r="BNC21" s="131"/>
      <c r="BND21" s="131"/>
      <c r="BNE21" s="131"/>
      <c r="BNF21" s="131"/>
      <c r="BNG21" s="131"/>
      <c r="BNH21" s="131"/>
      <c r="BNI21" s="131"/>
      <c r="BNJ21" s="131"/>
      <c r="BNK21" s="131"/>
      <c r="BNL21" s="131"/>
      <c r="BNM21" s="131"/>
      <c r="BNN21" s="131"/>
      <c r="BNO21" s="131"/>
      <c r="BNP21" s="131"/>
      <c r="BNQ21" s="131"/>
      <c r="BNR21" s="131"/>
      <c r="BNS21" s="131"/>
      <c r="BNT21" s="131"/>
      <c r="BNU21" s="131"/>
      <c r="BNV21" s="131"/>
      <c r="BNW21" s="131"/>
      <c r="BNX21" s="131"/>
      <c r="BNY21" s="131"/>
      <c r="BNZ21" s="131"/>
      <c r="BOA21" s="131"/>
      <c r="BOB21" s="131"/>
      <c r="BOC21" s="131"/>
      <c r="BOD21" s="131"/>
      <c r="BOE21" s="131"/>
      <c r="BOF21" s="131"/>
      <c r="BOG21" s="131"/>
      <c r="BOH21" s="131"/>
      <c r="BOI21" s="131"/>
      <c r="BOJ21" s="131"/>
      <c r="BOK21" s="131"/>
      <c r="BOL21" s="131"/>
      <c r="BOM21" s="131"/>
      <c r="BON21" s="131"/>
      <c r="BOO21" s="131"/>
      <c r="BOP21" s="131"/>
      <c r="BOQ21" s="131"/>
      <c r="BOR21" s="131"/>
      <c r="BOS21" s="131"/>
      <c r="BOT21" s="131"/>
      <c r="BOU21" s="131"/>
      <c r="BOV21" s="131"/>
      <c r="BOW21" s="131"/>
      <c r="BOX21" s="131"/>
      <c r="BOY21" s="131"/>
      <c r="BOZ21" s="131"/>
      <c r="BPA21" s="131"/>
      <c r="BPB21" s="131"/>
      <c r="BPC21" s="131"/>
      <c r="BPD21" s="131"/>
      <c r="BPE21" s="131"/>
      <c r="BPF21" s="131"/>
      <c r="BPG21" s="131"/>
      <c r="BPH21" s="131"/>
      <c r="BPI21" s="131"/>
      <c r="BPJ21" s="131"/>
      <c r="BPK21" s="131"/>
      <c r="BPL21" s="131"/>
      <c r="BPM21" s="131"/>
      <c r="BPN21" s="131"/>
      <c r="BPO21" s="131"/>
      <c r="BPP21" s="131"/>
      <c r="BPQ21" s="131"/>
      <c r="BPR21" s="131"/>
      <c r="BPS21" s="131"/>
      <c r="BPT21" s="131"/>
      <c r="BPU21" s="131"/>
      <c r="BPV21" s="131"/>
      <c r="BPW21" s="131"/>
      <c r="BPX21" s="131"/>
      <c r="BPY21" s="131"/>
      <c r="BPZ21" s="131"/>
      <c r="BQA21" s="131"/>
      <c r="BQB21" s="131"/>
      <c r="BQC21" s="131"/>
      <c r="BQD21" s="131"/>
      <c r="BQE21" s="131"/>
      <c r="BQF21" s="131"/>
      <c r="BQG21" s="131"/>
      <c r="BQH21" s="131"/>
      <c r="BQI21" s="131"/>
      <c r="BQJ21" s="131"/>
      <c r="BQK21" s="131"/>
      <c r="BQL21" s="131"/>
      <c r="BQM21" s="131"/>
      <c r="BQN21" s="131"/>
      <c r="BQO21" s="131"/>
      <c r="BQP21" s="131"/>
      <c r="BQQ21" s="131"/>
      <c r="BQR21" s="131"/>
      <c r="BQS21" s="131"/>
      <c r="BQT21" s="131"/>
      <c r="BQU21" s="131"/>
      <c r="BQV21" s="131"/>
      <c r="BQW21" s="131"/>
      <c r="BQX21" s="131"/>
      <c r="BQY21" s="131"/>
      <c r="BQZ21" s="131"/>
      <c r="BRA21" s="131"/>
      <c r="BRB21" s="131"/>
      <c r="BRC21" s="131"/>
      <c r="BRD21" s="131"/>
      <c r="BRE21" s="131"/>
      <c r="BRF21" s="131"/>
      <c r="BRG21" s="131"/>
      <c r="BRH21" s="131"/>
      <c r="BRI21" s="131"/>
      <c r="BRJ21" s="131"/>
      <c r="BRK21" s="131"/>
      <c r="BRL21" s="131"/>
      <c r="BRM21" s="131"/>
      <c r="BRN21" s="131"/>
      <c r="BRO21" s="131"/>
      <c r="BRP21" s="131"/>
      <c r="BRQ21" s="131"/>
      <c r="BRR21" s="131"/>
      <c r="BRS21" s="131"/>
      <c r="BRT21" s="131"/>
      <c r="BRU21" s="131"/>
      <c r="BRV21" s="131"/>
      <c r="BRW21" s="131"/>
      <c r="BRX21" s="131"/>
      <c r="BRY21" s="131"/>
      <c r="BRZ21" s="131"/>
      <c r="BSA21" s="131"/>
      <c r="BSB21" s="131"/>
      <c r="BSC21" s="131"/>
      <c r="BSD21" s="131"/>
      <c r="BSE21" s="131"/>
      <c r="BSF21" s="131"/>
      <c r="BSG21" s="131"/>
      <c r="BSH21" s="131"/>
      <c r="BSI21" s="131"/>
      <c r="BSJ21" s="131"/>
      <c r="BSK21" s="131"/>
      <c r="BSL21" s="131"/>
      <c r="BSM21" s="131"/>
      <c r="BSN21" s="131"/>
      <c r="BSO21" s="131"/>
      <c r="BSP21" s="131"/>
      <c r="BSQ21" s="131"/>
      <c r="BSR21" s="131"/>
      <c r="BSS21" s="131"/>
      <c r="BST21" s="131"/>
      <c r="BSU21" s="131"/>
      <c r="BSV21" s="131"/>
      <c r="BSW21" s="131"/>
      <c r="BSX21" s="131"/>
      <c r="BSY21" s="131"/>
      <c r="BSZ21" s="131"/>
      <c r="BTA21" s="131"/>
      <c r="BTB21" s="131"/>
      <c r="BTC21" s="131"/>
      <c r="BTD21" s="131"/>
      <c r="BTE21" s="131"/>
      <c r="BTF21" s="131"/>
      <c r="BTG21" s="131"/>
      <c r="BTH21" s="131"/>
      <c r="BTI21" s="131"/>
      <c r="BTJ21" s="131"/>
      <c r="BTK21" s="131"/>
      <c r="BTL21" s="131"/>
      <c r="BTM21" s="131"/>
      <c r="BTN21" s="131"/>
      <c r="BTO21" s="131"/>
      <c r="BTP21" s="131"/>
      <c r="BTQ21" s="131"/>
      <c r="BTR21" s="131"/>
      <c r="BTS21" s="131"/>
      <c r="BTT21" s="131"/>
      <c r="BTU21" s="131"/>
      <c r="BTV21" s="131"/>
      <c r="BTW21" s="131"/>
      <c r="BTX21" s="131"/>
      <c r="BTY21" s="131"/>
      <c r="BTZ21" s="131"/>
      <c r="BUA21" s="131"/>
      <c r="BUB21" s="131"/>
      <c r="BUC21" s="131"/>
      <c r="BUD21" s="131"/>
      <c r="BUE21" s="131"/>
      <c r="BUF21" s="131"/>
      <c r="BUG21" s="131"/>
      <c r="BUH21" s="131"/>
      <c r="BUI21" s="131"/>
      <c r="BUJ21" s="131"/>
      <c r="BUK21" s="131"/>
      <c r="BUL21" s="131"/>
      <c r="BUM21" s="131"/>
      <c r="BUN21" s="131"/>
      <c r="BUO21" s="131"/>
      <c r="BUP21" s="131"/>
      <c r="BUQ21" s="131"/>
      <c r="BUR21" s="131"/>
      <c r="BUS21" s="131"/>
      <c r="BUT21" s="131"/>
      <c r="BUU21" s="131"/>
      <c r="BUV21" s="131"/>
      <c r="BUW21" s="131"/>
      <c r="BUX21" s="131"/>
      <c r="BUY21" s="131"/>
      <c r="BUZ21" s="131"/>
      <c r="BVA21" s="131"/>
      <c r="BVB21" s="131"/>
      <c r="BVC21" s="131"/>
      <c r="BVD21" s="131"/>
      <c r="BVE21" s="131"/>
      <c r="BVF21" s="131"/>
      <c r="BVG21" s="131"/>
      <c r="BVH21" s="131"/>
      <c r="BVI21" s="131"/>
      <c r="BVJ21" s="131"/>
      <c r="BVK21" s="131"/>
      <c r="BVL21" s="131"/>
      <c r="BVM21" s="131"/>
      <c r="BVN21" s="131"/>
      <c r="BVO21" s="131"/>
      <c r="BVP21" s="131"/>
      <c r="BVQ21" s="131"/>
      <c r="BVR21" s="131"/>
      <c r="BVS21" s="131"/>
      <c r="BVT21" s="131"/>
      <c r="BVU21" s="131"/>
      <c r="BVV21" s="131"/>
      <c r="BVW21" s="131"/>
      <c r="BVX21" s="131"/>
      <c r="BVY21" s="131"/>
      <c r="BVZ21" s="131"/>
      <c r="BWA21" s="131"/>
      <c r="BWB21" s="131"/>
      <c r="BWC21" s="131"/>
      <c r="BWD21" s="131"/>
      <c r="BWE21" s="131"/>
      <c r="BWF21" s="131"/>
      <c r="BWG21" s="131"/>
      <c r="BWH21" s="131"/>
      <c r="BWI21" s="131"/>
      <c r="BWJ21" s="131"/>
      <c r="BWK21" s="131"/>
      <c r="BWL21" s="131"/>
      <c r="BWM21" s="131"/>
      <c r="BWN21" s="131"/>
      <c r="BWO21" s="131"/>
      <c r="BWP21" s="131"/>
      <c r="BWQ21" s="131"/>
      <c r="BWR21" s="131"/>
      <c r="BWS21" s="131"/>
      <c r="BWT21" s="131"/>
      <c r="BWU21" s="131"/>
      <c r="BWV21" s="131"/>
      <c r="BWW21" s="131"/>
      <c r="BWX21" s="131"/>
      <c r="BWY21" s="131"/>
      <c r="BWZ21" s="131"/>
      <c r="BXA21" s="131"/>
      <c r="BXB21" s="131"/>
      <c r="BXC21" s="131"/>
      <c r="BXD21" s="131"/>
      <c r="BXE21" s="131"/>
      <c r="BXF21" s="131"/>
      <c r="BXG21" s="131"/>
      <c r="BXH21" s="131"/>
      <c r="BXI21" s="131"/>
      <c r="BXJ21" s="131"/>
      <c r="BXK21" s="131"/>
      <c r="BXL21" s="131"/>
      <c r="BXM21" s="131"/>
      <c r="BXN21" s="131"/>
      <c r="BXO21" s="131"/>
      <c r="BXP21" s="131"/>
      <c r="BXQ21" s="131"/>
      <c r="BXR21" s="131"/>
      <c r="BXS21" s="131"/>
      <c r="BXT21" s="131"/>
      <c r="BXU21" s="131"/>
      <c r="BXV21" s="131"/>
      <c r="BXW21" s="131"/>
      <c r="BXX21" s="131"/>
      <c r="BXY21" s="131"/>
      <c r="BXZ21" s="131"/>
      <c r="BYA21" s="131"/>
      <c r="BYB21" s="131"/>
      <c r="BYC21" s="131"/>
      <c r="BYD21" s="131"/>
      <c r="BYE21" s="131"/>
      <c r="BYF21" s="131"/>
      <c r="BYG21" s="131"/>
      <c r="BYH21" s="131"/>
      <c r="BYI21" s="131"/>
      <c r="BYJ21" s="131"/>
      <c r="BYK21" s="131"/>
      <c r="BYL21" s="131"/>
      <c r="BYM21" s="131"/>
      <c r="BYN21" s="131"/>
      <c r="BYO21" s="131"/>
      <c r="BYP21" s="131"/>
      <c r="BYQ21" s="131"/>
      <c r="BYR21" s="131"/>
      <c r="BYS21" s="131"/>
      <c r="BYT21" s="131"/>
      <c r="BYU21" s="131"/>
      <c r="BYV21" s="131"/>
      <c r="BYW21" s="131"/>
      <c r="BYX21" s="131"/>
      <c r="BYY21" s="131"/>
      <c r="BYZ21" s="131"/>
      <c r="BZA21" s="131"/>
      <c r="BZB21" s="131"/>
      <c r="BZC21" s="131"/>
      <c r="BZD21" s="131"/>
      <c r="BZE21" s="131"/>
      <c r="BZF21" s="131"/>
      <c r="BZG21" s="131"/>
      <c r="BZH21" s="131"/>
      <c r="BZI21" s="131"/>
      <c r="BZJ21" s="131"/>
      <c r="BZK21" s="131"/>
      <c r="BZL21" s="131"/>
      <c r="BZM21" s="131"/>
      <c r="BZN21" s="131"/>
      <c r="BZO21" s="131"/>
      <c r="BZP21" s="131"/>
      <c r="BZQ21" s="131"/>
      <c r="BZR21" s="131"/>
      <c r="BZS21" s="131"/>
      <c r="BZT21" s="131"/>
      <c r="BZU21" s="131"/>
      <c r="BZV21" s="131"/>
      <c r="BZW21" s="131"/>
      <c r="BZX21" s="131"/>
      <c r="BZY21" s="131"/>
      <c r="BZZ21" s="131"/>
      <c r="CAA21" s="131"/>
      <c r="CAB21" s="131"/>
      <c r="CAC21" s="131"/>
      <c r="CAD21" s="131"/>
      <c r="CAE21" s="131"/>
      <c r="CAF21" s="131"/>
      <c r="CAG21" s="131"/>
      <c r="CAH21" s="131"/>
      <c r="CAI21" s="131"/>
      <c r="CAJ21" s="131"/>
      <c r="CAK21" s="131"/>
      <c r="CAL21" s="131"/>
      <c r="CAM21" s="131"/>
      <c r="CAN21" s="131"/>
      <c r="CAO21" s="131"/>
      <c r="CAP21" s="131"/>
      <c r="CAQ21" s="131"/>
      <c r="CAR21" s="131"/>
      <c r="CAS21" s="131"/>
      <c r="CAT21" s="131"/>
      <c r="CAU21" s="131"/>
      <c r="CAV21" s="131"/>
      <c r="CAW21" s="131"/>
      <c r="CAX21" s="131"/>
      <c r="CAY21" s="131"/>
      <c r="CAZ21" s="131"/>
      <c r="CBA21" s="131"/>
      <c r="CBB21" s="131"/>
      <c r="CBC21" s="131"/>
      <c r="CBD21" s="131"/>
      <c r="CBE21" s="131"/>
      <c r="CBF21" s="131"/>
      <c r="CBG21" s="131"/>
      <c r="CBH21" s="131"/>
      <c r="CBI21" s="131"/>
      <c r="CBJ21" s="131"/>
      <c r="CBK21" s="131"/>
      <c r="CBL21" s="131"/>
      <c r="CBM21" s="131"/>
      <c r="CBN21" s="131"/>
      <c r="CBO21" s="131"/>
      <c r="CBP21" s="131"/>
      <c r="CBQ21" s="131"/>
      <c r="CBR21" s="131"/>
      <c r="CBS21" s="131"/>
      <c r="CBT21" s="131"/>
      <c r="CBU21" s="131"/>
      <c r="CBV21" s="131"/>
      <c r="CBW21" s="131"/>
      <c r="CBX21" s="131"/>
      <c r="CBY21" s="131"/>
      <c r="CBZ21" s="131"/>
      <c r="CCA21" s="131"/>
      <c r="CCB21" s="131"/>
      <c r="CCC21" s="131"/>
      <c r="CCD21" s="131"/>
      <c r="CCE21" s="131"/>
      <c r="CCF21" s="131"/>
      <c r="CCG21" s="131"/>
      <c r="CCH21" s="131"/>
      <c r="CCI21" s="131"/>
      <c r="CCJ21" s="131"/>
      <c r="CCK21" s="131"/>
      <c r="CCL21" s="131"/>
      <c r="CCM21" s="131"/>
      <c r="CCN21" s="131"/>
      <c r="CCO21" s="131"/>
      <c r="CCP21" s="131"/>
      <c r="CCQ21" s="131"/>
      <c r="CCR21" s="131"/>
      <c r="CCS21" s="131"/>
      <c r="CCT21" s="131"/>
      <c r="CCU21" s="131"/>
      <c r="CCV21" s="131"/>
      <c r="CCW21" s="131"/>
      <c r="CCX21" s="131"/>
      <c r="CCY21" s="131"/>
      <c r="CCZ21" s="131"/>
      <c r="CDA21" s="131"/>
      <c r="CDB21" s="131"/>
      <c r="CDC21" s="131"/>
      <c r="CDD21" s="131"/>
      <c r="CDE21" s="131"/>
      <c r="CDF21" s="131"/>
      <c r="CDG21" s="131"/>
      <c r="CDH21" s="131"/>
      <c r="CDI21" s="131"/>
      <c r="CDJ21" s="131"/>
      <c r="CDK21" s="131"/>
      <c r="CDL21" s="131"/>
      <c r="CDM21" s="131"/>
      <c r="CDN21" s="131"/>
      <c r="CDO21" s="131"/>
      <c r="CDP21" s="131"/>
      <c r="CDQ21" s="131"/>
      <c r="CDR21" s="131"/>
      <c r="CDS21" s="131"/>
      <c r="CDT21" s="131"/>
      <c r="CDU21" s="131"/>
      <c r="CDV21" s="131"/>
      <c r="CDW21" s="131"/>
      <c r="CDX21" s="131"/>
      <c r="CDY21" s="131"/>
      <c r="CDZ21" s="131"/>
      <c r="CEA21" s="131"/>
      <c r="CEB21" s="131"/>
      <c r="CEC21" s="131"/>
      <c r="CED21" s="131"/>
      <c r="CEE21" s="131"/>
      <c r="CEF21" s="131"/>
      <c r="CEG21" s="131"/>
      <c r="CEH21" s="131"/>
      <c r="CEI21" s="131"/>
      <c r="CEJ21" s="131"/>
      <c r="CEK21" s="131"/>
      <c r="CEL21" s="131"/>
      <c r="CEM21" s="131"/>
      <c r="CEN21" s="131"/>
      <c r="CEO21" s="131"/>
      <c r="CEP21" s="131"/>
      <c r="CEQ21" s="131"/>
      <c r="CER21" s="131"/>
      <c r="CES21" s="131"/>
      <c r="CET21" s="131"/>
      <c r="CEU21" s="131"/>
      <c r="CEV21" s="131"/>
      <c r="CEW21" s="131"/>
      <c r="CEX21" s="131"/>
      <c r="CEY21" s="131"/>
      <c r="CEZ21" s="131"/>
      <c r="CFA21" s="131"/>
      <c r="CFB21" s="131"/>
      <c r="CFC21" s="131"/>
      <c r="CFD21" s="131"/>
      <c r="CFE21" s="131"/>
      <c r="CFF21" s="131"/>
      <c r="CFG21" s="131"/>
      <c r="CFH21" s="131"/>
      <c r="CFI21" s="131"/>
      <c r="CFJ21" s="131"/>
      <c r="CFK21" s="131"/>
      <c r="CFL21" s="131"/>
      <c r="CFM21" s="131"/>
      <c r="CFN21" s="131"/>
      <c r="CFO21" s="131"/>
      <c r="CFP21" s="131"/>
      <c r="CFQ21" s="131"/>
      <c r="CFR21" s="131"/>
      <c r="CFS21" s="131"/>
      <c r="CFT21" s="131"/>
      <c r="CFU21" s="131"/>
      <c r="CFV21" s="131"/>
      <c r="CFW21" s="131"/>
      <c r="CFX21" s="131"/>
      <c r="CFY21" s="131"/>
      <c r="CFZ21" s="131"/>
      <c r="CGA21" s="131"/>
      <c r="CGB21" s="131"/>
      <c r="CGC21" s="131"/>
      <c r="CGD21" s="131"/>
      <c r="CGE21" s="131"/>
      <c r="CGF21" s="131"/>
      <c r="CGG21" s="131"/>
      <c r="CGH21" s="131"/>
      <c r="CGI21" s="131"/>
      <c r="CGJ21" s="131"/>
      <c r="CGK21" s="131"/>
      <c r="CGL21" s="131"/>
      <c r="CGM21" s="131"/>
      <c r="CGN21" s="131"/>
      <c r="CGO21" s="131"/>
      <c r="CGP21" s="131"/>
      <c r="CGQ21" s="131"/>
      <c r="CGR21" s="131"/>
      <c r="CGS21" s="131"/>
      <c r="CGT21" s="131"/>
      <c r="CGU21" s="131"/>
      <c r="CGV21" s="131"/>
      <c r="CGW21" s="131"/>
      <c r="CGX21" s="131"/>
      <c r="CGY21" s="131"/>
      <c r="CGZ21" s="131"/>
      <c r="CHA21" s="131"/>
      <c r="CHB21" s="131"/>
      <c r="CHC21" s="131"/>
      <c r="CHD21" s="131"/>
      <c r="CHE21" s="131"/>
      <c r="CHF21" s="131"/>
      <c r="CHG21" s="131"/>
      <c r="CHH21" s="131"/>
      <c r="CHI21" s="131"/>
      <c r="CHJ21" s="131"/>
      <c r="CHK21" s="131"/>
      <c r="CHL21" s="131"/>
      <c r="CHM21" s="131"/>
      <c r="CHN21" s="131"/>
      <c r="CHO21" s="131"/>
      <c r="CHP21" s="131"/>
      <c r="CHQ21" s="131"/>
      <c r="CHR21" s="131"/>
      <c r="CHS21" s="131"/>
      <c r="CHT21" s="131"/>
      <c r="CHU21" s="131"/>
      <c r="CHV21" s="131"/>
      <c r="CHW21" s="131"/>
      <c r="CHX21" s="131"/>
      <c r="CHY21" s="131"/>
      <c r="CHZ21" s="131"/>
      <c r="CIA21" s="131"/>
      <c r="CIB21" s="131"/>
      <c r="CIC21" s="131"/>
      <c r="CID21" s="131"/>
      <c r="CIE21" s="131"/>
      <c r="CIF21" s="131"/>
      <c r="CIG21" s="131"/>
      <c r="CIH21" s="131"/>
      <c r="CII21" s="131"/>
      <c r="CIJ21" s="131"/>
      <c r="CIK21" s="131"/>
      <c r="CIL21" s="131"/>
      <c r="CIM21" s="131"/>
      <c r="CIN21" s="131"/>
      <c r="CIO21" s="131"/>
      <c r="CIP21" s="131"/>
      <c r="CIQ21" s="131"/>
      <c r="CIR21" s="131"/>
      <c r="CIS21" s="131"/>
      <c r="CIT21" s="131"/>
      <c r="CIU21" s="131"/>
      <c r="CIV21" s="131"/>
      <c r="CIW21" s="131"/>
      <c r="CIX21" s="131"/>
      <c r="CIY21" s="131"/>
      <c r="CIZ21" s="131"/>
      <c r="CJA21" s="131"/>
      <c r="CJB21" s="131"/>
      <c r="CJC21" s="131"/>
      <c r="CJD21" s="131"/>
      <c r="CJE21" s="131"/>
      <c r="CJF21" s="131"/>
      <c r="CJG21" s="131"/>
      <c r="CJH21" s="131"/>
      <c r="CJI21" s="131"/>
      <c r="CJJ21" s="131"/>
      <c r="CJK21" s="131"/>
      <c r="CJL21" s="131"/>
      <c r="CJM21" s="131"/>
      <c r="CJN21" s="131"/>
      <c r="CJO21" s="131"/>
      <c r="CJP21" s="131"/>
      <c r="CJQ21" s="131"/>
      <c r="CJR21" s="131"/>
      <c r="CJS21" s="131"/>
      <c r="CJT21" s="131"/>
      <c r="CJU21" s="131"/>
      <c r="CJV21" s="131"/>
      <c r="CJW21" s="131"/>
      <c r="CJX21" s="131"/>
      <c r="CJY21" s="131"/>
      <c r="CJZ21" s="131"/>
      <c r="CKA21" s="131"/>
      <c r="CKB21" s="131"/>
      <c r="CKC21" s="131"/>
      <c r="CKD21" s="131"/>
      <c r="CKE21" s="131"/>
      <c r="CKF21" s="131"/>
      <c r="CKG21" s="131"/>
      <c r="CKH21" s="131"/>
      <c r="CKI21" s="131"/>
      <c r="CKJ21" s="131"/>
      <c r="CKK21" s="131"/>
      <c r="CKL21" s="131"/>
      <c r="CKM21" s="131"/>
      <c r="CKN21" s="131"/>
      <c r="CKO21" s="131"/>
      <c r="CKP21" s="131"/>
      <c r="CKQ21" s="131"/>
      <c r="CKR21" s="131"/>
      <c r="CKS21" s="131"/>
      <c r="CKT21" s="131"/>
      <c r="CKU21" s="131"/>
      <c r="CKV21" s="131"/>
      <c r="CKW21" s="131"/>
      <c r="CKX21" s="131"/>
      <c r="CKY21" s="131"/>
      <c r="CKZ21" s="131"/>
      <c r="CLA21" s="131"/>
      <c r="CLB21" s="131"/>
      <c r="CLC21" s="131"/>
      <c r="CLD21" s="131"/>
      <c r="CLE21" s="131"/>
      <c r="CLF21" s="131"/>
      <c r="CLG21" s="131"/>
      <c r="CLH21" s="131"/>
      <c r="CLI21" s="131"/>
      <c r="CLJ21" s="131"/>
      <c r="CLK21" s="131"/>
      <c r="CLL21" s="131"/>
      <c r="CLM21" s="131"/>
      <c r="CLN21" s="131"/>
      <c r="CLO21" s="131"/>
      <c r="CLP21" s="131"/>
      <c r="CLQ21" s="131"/>
      <c r="CLR21" s="131"/>
      <c r="CLS21" s="131"/>
      <c r="CLT21" s="131"/>
      <c r="CLU21" s="131"/>
      <c r="CLV21" s="131"/>
      <c r="CLW21" s="131"/>
      <c r="CLX21" s="131"/>
      <c r="CLY21" s="131"/>
      <c r="CLZ21" s="131"/>
      <c r="CMA21" s="131"/>
      <c r="CMB21" s="131"/>
      <c r="CMC21" s="131"/>
      <c r="CMD21" s="131"/>
      <c r="CME21" s="131"/>
      <c r="CMF21" s="131"/>
      <c r="CMG21" s="131"/>
      <c r="CMH21" s="131"/>
      <c r="CMI21" s="131"/>
      <c r="CMJ21" s="131"/>
      <c r="CMK21" s="131"/>
      <c r="CML21" s="131"/>
      <c r="CMM21" s="131"/>
      <c r="CMN21" s="131"/>
      <c r="CMO21" s="131"/>
      <c r="CMP21" s="131"/>
      <c r="CMQ21" s="131"/>
      <c r="CMR21" s="131"/>
      <c r="CMS21" s="131"/>
      <c r="CMT21" s="131"/>
      <c r="CMU21" s="131"/>
      <c r="CMV21" s="131"/>
      <c r="CMW21" s="131"/>
      <c r="CMX21" s="131"/>
      <c r="CMY21" s="131"/>
      <c r="CMZ21" s="131"/>
      <c r="CNA21" s="131"/>
      <c r="CNB21" s="131"/>
      <c r="CNC21" s="131"/>
      <c r="CND21" s="131"/>
      <c r="CNE21" s="131"/>
      <c r="CNF21" s="131"/>
      <c r="CNG21" s="131"/>
      <c r="CNH21" s="131"/>
      <c r="CNI21" s="131"/>
      <c r="CNJ21" s="131"/>
      <c r="CNK21" s="131"/>
      <c r="CNL21" s="131"/>
      <c r="CNM21" s="131"/>
      <c r="CNN21" s="131"/>
      <c r="CNO21" s="131"/>
      <c r="CNP21" s="131"/>
      <c r="CNQ21" s="131"/>
      <c r="CNR21" s="131"/>
      <c r="CNS21" s="131"/>
      <c r="CNT21" s="131"/>
      <c r="CNU21" s="131"/>
      <c r="CNV21" s="131"/>
      <c r="CNW21" s="131"/>
      <c r="CNX21" s="131"/>
      <c r="CNY21" s="131"/>
      <c r="CNZ21" s="131"/>
      <c r="COA21" s="131"/>
      <c r="COB21" s="131"/>
      <c r="COC21" s="131"/>
      <c r="COD21" s="131"/>
      <c r="COE21" s="131"/>
      <c r="COF21" s="131"/>
      <c r="COG21" s="131"/>
      <c r="COH21" s="131"/>
      <c r="COI21" s="131"/>
      <c r="COJ21" s="131"/>
      <c r="COK21" s="131"/>
      <c r="COL21" s="131"/>
      <c r="COM21" s="131"/>
      <c r="CON21" s="131"/>
      <c r="COO21" s="131"/>
      <c r="COP21" s="131"/>
      <c r="COQ21" s="131"/>
      <c r="COR21" s="131"/>
      <c r="COS21" s="131"/>
      <c r="COT21" s="131"/>
      <c r="COU21" s="131"/>
      <c r="COV21" s="131"/>
      <c r="COW21" s="131"/>
      <c r="COX21" s="131"/>
      <c r="COY21" s="131"/>
      <c r="COZ21" s="131"/>
      <c r="CPA21" s="131"/>
      <c r="CPB21" s="131"/>
      <c r="CPC21" s="131"/>
      <c r="CPD21" s="131"/>
      <c r="CPE21" s="131"/>
      <c r="CPF21" s="131"/>
      <c r="CPG21" s="131"/>
      <c r="CPH21" s="131"/>
      <c r="CPI21" s="131"/>
      <c r="CPJ21" s="131"/>
      <c r="CPK21" s="131"/>
      <c r="CPL21" s="131"/>
      <c r="CPM21" s="131"/>
      <c r="CPN21" s="131"/>
      <c r="CPO21" s="131"/>
      <c r="CPP21" s="131"/>
      <c r="CPQ21" s="131"/>
      <c r="CPR21" s="131"/>
      <c r="CPS21" s="131"/>
      <c r="CPT21" s="131"/>
      <c r="CPU21" s="131"/>
      <c r="CPV21" s="131"/>
      <c r="CPW21" s="131"/>
      <c r="CPX21" s="131"/>
      <c r="CPY21" s="131"/>
      <c r="CPZ21" s="131"/>
      <c r="CQA21" s="131"/>
      <c r="CQB21" s="131"/>
      <c r="CQC21" s="131"/>
      <c r="CQD21" s="131"/>
      <c r="CQE21" s="131"/>
      <c r="CQF21" s="131"/>
      <c r="CQG21" s="131"/>
      <c r="CQH21" s="131"/>
      <c r="CQI21" s="131"/>
      <c r="CQJ21" s="131"/>
      <c r="CQK21" s="131"/>
      <c r="CQL21" s="131"/>
      <c r="CQM21" s="131"/>
      <c r="CQN21" s="131"/>
      <c r="CQO21" s="131"/>
      <c r="CQP21" s="131"/>
      <c r="CQQ21" s="131"/>
      <c r="CQR21" s="131"/>
      <c r="CQS21" s="131"/>
      <c r="CQT21" s="131"/>
      <c r="CQU21" s="131"/>
      <c r="CQV21" s="131"/>
      <c r="CQW21" s="131"/>
      <c r="CQX21" s="131"/>
      <c r="CQY21" s="131"/>
      <c r="CQZ21" s="131"/>
      <c r="CRA21" s="131"/>
      <c r="CRB21" s="131"/>
      <c r="CRC21" s="131"/>
      <c r="CRD21" s="131"/>
      <c r="CRE21" s="131"/>
      <c r="CRF21" s="131"/>
      <c r="CRG21" s="131"/>
      <c r="CRH21" s="131"/>
      <c r="CRI21" s="131"/>
      <c r="CRJ21" s="131"/>
      <c r="CRK21" s="131"/>
      <c r="CRL21" s="131"/>
      <c r="CRM21" s="131"/>
      <c r="CRN21" s="131"/>
      <c r="CRO21" s="131"/>
      <c r="CRP21" s="131"/>
      <c r="CRQ21" s="131"/>
      <c r="CRR21" s="131"/>
      <c r="CRS21" s="131"/>
      <c r="CRT21" s="131"/>
      <c r="CRU21" s="131"/>
      <c r="CRV21" s="131"/>
      <c r="CRW21" s="131"/>
      <c r="CRX21" s="131"/>
      <c r="CRY21" s="131"/>
      <c r="CRZ21" s="131"/>
      <c r="CSA21" s="131"/>
      <c r="CSB21" s="131"/>
      <c r="CSC21" s="131"/>
      <c r="CSD21" s="131"/>
      <c r="CSE21" s="131"/>
      <c r="CSF21" s="131"/>
      <c r="CSG21" s="131"/>
      <c r="CSH21" s="131"/>
      <c r="CSI21" s="131"/>
      <c r="CSJ21" s="131"/>
      <c r="CSK21" s="131"/>
      <c r="CSL21" s="131"/>
      <c r="CSM21" s="131"/>
      <c r="CSN21" s="131"/>
      <c r="CSO21" s="131"/>
      <c r="CSP21" s="131"/>
      <c r="CSQ21" s="131"/>
      <c r="CSR21" s="131"/>
      <c r="CSS21" s="131"/>
      <c r="CST21" s="131"/>
      <c r="CSU21" s="131"/>
      <c r="CSV21" s="131"/>
      <c r="CSW21" s="131"/>
      <c r="CSX21" s="131"/>
      <c r="CSY21" s="131"/>
      <c r="CSZ21" s="131"/>
      <c r="CTA21" s="131"/>
      <c r="CTB21" s="131"/>
      <c r="CTC21" s="131"/>
      <c r="CTD21" s="131"/>
      <c r="CTE21" s="131"/>
      <c r="CTF21" s="131"/>
      <c r="CTG21" s="131"/>
      <c r="CTH21" s="131"/>
      <c r="CTI21" s="131"/>
      <c r="CTJ21" s="131"/>
      <c r="CTK21" s="131"/>
      <c r="CTL21" s="131"/>
      <c r="CTM21" s="131"/>
      <c r="CTN21" s="131"/>
      <c r="CTO21" s="131"/>
      <c r="CTP21" s="131"/>
      <c r="CTQ21" s="131"/>
      <c r="CTR21" s="131"/>
      <c r="CTS21" s="131"/>
      <c r="CTT21" s="131"/>
      <c r="CTU21" s="131"/>
      <c r="CTV21" s="131"/>
      <c r="CTW21" s="131"/>
      <c r="CTX21" s="131"/>
      <c r="CTY21" s="131"/>
      <c r="CTZ21" s="131"/>
      <c r="CUA21" s="131"/>
      <c r="CUB21" s="131"/>
      <c r="CUC21" s="131"/>
      <c r="CUD21" s="131"/>
      <c r="CUE21" s="131"/>
      <c r="CUF21" s="131"/>
      <c r="CUG21" s="131"/>
      <c r="CUH21" s="131"/>
      <c r="CUI21" s="131"/>
      <c r="CUJ21" s="131"/>
      <c r="CUK21" s="131"/>
      <c r="CUL21" s="131"/>
      <c r="CUM21" s="131"/>
      <c r="CUN21" s="131"/>
      <c r="CUO21" s="131"/>
      <c r="CUP21" s="131"/>
      <c r="CUQ21" s="131"/>
      <c r="CUR21" s="131"/>
      <c r="CUS21" s="131"/>
      <c r="CUT21" s="131"/>
      <c r="CUU21" s="131"/>
      <c r="CUV21" s="131"/>
      <c r="CUW21" s="131"/>
      <c r="CUX21" s="131"/>
      <c r="CUY21" s="131"/>
      <c r="CUZ21" s="131"/>
      <c r="CVA21" s="131"/>
      <c r="CVB21" s="131"/>
      <c r="CVC21" s="131"/>
      <c r="CVD21" s="131"/>
      <c r="CVE21" s="131"/>
      <c r="CVF21" s="131"/>
      <c r="CVG21" s="131"/>
      <c r="CVH21" s="131"/>
      <c r="CVI21" s="131"/>
      <c r="CVJ21" s="131"/>
      <c r="CVK21" s="131"/>
      <c r="CVL21" s="131"/>
      <c r="CVM21" s="131"/>
      <c r="CVN21" s="131"/>
      <c r="CVO21" s="131"/>
      <c r="CVP21" s="131"/>
      <c r="CVQ21" s="131"/>
      <c r="CVR21" s="131"/>
      <c r="CVS21" s="131"/>
      <c r="CVT21" s="131"/>
      <c r="CVU21" s="131"/>
      <c r="CVV21" s="131"/>
      <c r="CVW21" s="131"/>
      <c r="CVX21" s="131"/>
      <c r="CVY21" s="131"/>
      <c r="CVZ21" s="131"/>
      <c r="CWA21" s="131"/>
      <c r="CWB21" s="131"/>
      <c r="CWC21" s="131"/>
      <c r="CWD21" s="131"/>
      <c r="CWE21" s="131"/>
      <c r="CWF21" s="131"/>
      <c r="CWG21" s="131"/>
      <c r="CWH21" s="131"/>
      <c r="CWI21" s="131"/>
      <c r="CWJ21" s="131"/>
      <c r="CWK21" s="131"/>
      <c r="CWL21" s="131"/>
      <c r="CWM21" s="131"/>
      <c r="CWN21" s="131"/>
      <c r="CWO21" s="131"/>
      <c r="CWP21" s="131"/>
      <c r="CWQ21" s="131"/>
      <c r="CWR21" s="131"/>
      <c r="CWS21" s="131"/>
      <c r="CWT21" s="131"/>
      <c r="CWU21" s="131"/>
      <c r="CWV21" s="131"/>
      <c r="CWW21" s="131"/>
      <c r="CWX21" s="131"/>
      <c r="CWY21" s="131"/>
      <c r="CWZ21" s="131"/>
      <c r="CXA21" s="131"/>
      <c r="CXB21" s="131"/>
      <c r="CXC21" s="131"/>
      <c r="CXD21" s="131"/>
      <c r="CXE21" s="131"/>
      <c r="CXF21" s="131"/>
      <c r="CXG21" s="131"/>
      <c r="CXH21" s="131"/>
      <c r="CXI21" s="131"/>
      <c r="CXJ21" s="131"/>
      <c r="CXK21" s="131"/>
      <c r="CXL21" s="131"/>
      <c r="CXM21" s="131"/>
      <c r="CXN21" s="131"/>
      <c r="CXO21" s="131"/>
      <c r="CXP21" s="131"/>
      <c r="CXQ21" s="131"/>
      <c r="CXR21" s="131"/>
      <c r="CXS21" s="131"/>
      <c r="CXT21" s="131"/>
      <c r="CXU21" s="131"/>
      <c r="CXV21" s="131"/>
      <c r="CXW21" s="131"/>
      <c r="CXX21" s="131"/>
      <c r="CXY21" s="131"/>
      <c r="CXZ21" s="131"/>
      <c r="CYA21" s="131"/>
      <c r="CYB21" s="131"/>
      <c r="CYC21" s="131"/>
      <c r="CYD21" s="131"/>
      <c r="CYE21" s="131"/>
      <c r="CYF21" s="131"/>
      <c r="CYG21" s="131"/>
      <c r="CYH21" s="131"/>
      <c r="CYI21" s="131"/>
      <c r="CYJ21" s="131"/>
      <c r="CYK21" s="131"/>
      <c r="CYL21" s="131"/>
      <c r="CYM21" s="131"/>
      <c r="CYN21" s="131"/>
      <c r="CYO21" s="131"/>
      <c r="CYP21" s="131"/>
      <c r="CYQ21" s="131"/>
      <c r="CYR21" s="131"/>
      <c r="CYS21" s="131"/>
      <c r="CYT21" s="131"/>
      <c r="CYU21" s="131"/>
      <c r="CYV21" s="131"/>
      <c r="CYW21" s="131"/>
      <c r="CYX21" s="131"/>
      <c r="CYY21" s="131"/>
      <c r="CYZ21" s="131"/>
      <c r="CZA21" s="131"/>
      <c r="CZB21" s="131"/>
      <c r="CZC21" s="131"/>
      <c r="CZD21" s="131"/>
      <c r="CZE21" s="131"/>
      <c r="CZF21" s="131"/>
      <c r="CZG21" s="131"/>
      <c r="CZH21" s="131"/>
      <c r="CZI21" s="131"/>
      <c r="CZJ21" s="131"/>
      <c r="CZK21" s="131"/>
      <c r="CZL21" s="131"/>
      <c r="CZM21" s="131"/>
      <c r="CZN21" s="131"/>
      <c r="CZO21" s="131"/>
      <c r="CZP21" s="131"/>
      <c r="CZQ21" s="131"/>
      <c r="CZR21" s="131"/>
      <c r="CZS21" s="131"/>
      <c r="CZT21" s="131"/>
      <c r="CZU21" s="131"/>
      <c r="CZV21" s="131"/>
      <c r="CZW21" s="131"/>
      <c r="CZX21" s="131"/>
      <c r="CZY21" s="131"/>
      <c r="CZZ21" s="131"/>
      <c r="DAA21" s="131"/>
      <c r="DAB21" s="131"/>
      <c r="DAC21" s="131"/>
      <c r="DAD21" s="131"/>
      <c r="DAE21" s="131"/>
      <c r="DAF21" s="131"/>
      <c r="DAG21" s="131"/>
      <c r="DAH21" s="131"/>
      <c r="DAI21" s="131"/>
      <c r="DAJ21" s="131"/>
      <c r="DAK21" s="131"/>
      <c r="DAL21" s="131"/>
      <c r="DAM21" s="131"/>
      <c r="DAN21" s="131"/>
      <c r="DAO21" s="131"/>
      <c r="DAP21" s="131"/>
      <c r="DAQ21" s="131"/>
      <c r="DAR21" s="131"/>
      <c r="DAS21" s="131"/>
      <c r="DAT21" s="131"/>
      <c r="DAU21" s="131"/>
      <c r="DAV21" s="131"/>
      <c r="DAW21" s="131"/>
      <c r="DAX21" s="131"/>
      <c r="DAY21" s="131"/>
      <c r="DAZ21" s="131"/>
      <c r="DBA21" s="131"/>
      <c r="DBB21" s="131"/>
      <c r="DBC21" s="131"/>
      <c r="DBD21" s="131"/>
      <c r="DBE21" s="131"/>
      <c r="DBF21" s="131"/>
      <c r="DBG21" s="131"/>
      <c r="DBH21" s="131"/>
      <c r="DBI21" s="131"/>
      <c r="DBJ21" s="131"/>
      <c r="DBK21" s="131"/>
      <c r="DBL21" s="131"/>
      <c r="DBM21" s="131"/>
      <c r="DBN21" s="131"/>
      <c r="DBO21" s="131"/>
      <c r="DBP21" s="131"/>
      <c r="DBQ21" s="131"/>
      <c r="DBR21" s="131"/>
      <c r="DBS21" s="131"/>
      <c r="DBT21" s="131"/>
      <c r="DBU21" s="131"/>
      <c r="DBV21" s="131"/>
      <c r="DBW21" s="131"/>
      <c r="DBX21" s="131"/>
      <c r="DBY21" s="131"/>
      <c r="DBZ21" s="131"/>
      <c r="DCA21" s="131"/>
      <c r="DCB21" s="131"/>
      <c r="DCC21" s="131"/>
      <c r="DCD21" s="131"/>
      <c r="DCE21" s="131"/>
      <c r="DCF21" s="131"/>
      <c r="DCG21" s="131"/>
      <c r="DCH21" s="131"/>
      <c r="DCI21" s="131"/>
      <c r="DCJ21" s="131"/>
      <c r="DCK21" s="131"/>
      <c r="DCL21" s="131"/>
      <c r="DCM21" s="131"/>
      <c r="DCN21" s="131"/>
      <c r="DCO21" s="131"/>
      <c r="DCP21" s="131"/>
      <c r="DCQ21" s="131"/>
      <c r="DCR21" s="131"/>
      <c r="DCS21" s="131"/>
      <c r="DCT21" s="131"/>
      <c r="DCU21" s="131"/>
      <c r="DCV21" s="131"/>
      <c r="DCW21" s="131"/>
      <c r="DCX21" s="131"/>
      <c r="DCY21" s="131"/>
      <c r="DCZ21" s="131"/>
      <c r="DDA21" s="131"/>
      <c r="DDB21" s="131"/>
      <c r="DDC21" s="131"/>
      <c r="DDD21" s="131"/>
      <c r="DDE21" s="131"/>
      <c r="DDF21" s="131"/>
      <c r="DDG21" s="131"/>
      <c r="DDH21" s="131"/>
      <c r="DDI21" s="131"/>
      <c r="DDJ21" s="131"/>
      <c r="DDK21" s="131"/>
      <c r="DDL21" s="131"/>
      <c r="DDM21" s="131"/>
      <c r="DDN21" s="131"/>
      <c r="DDO21" s="131"/>
      <c r="DDP21" s="131"/>
      <c r="DDQ21" s="131"/>
      <c r="DDR21" s="131"/>
      <c r="DDS21" s="131"/>
      <c r="DDT21" s="131"/>
      <c r="DDU21" s="131"/>
      <c r="DDV21" s="131"/>
      <c r="DDW21" s="131"/>
      <c r="DDX21" s="131"/>
      <c r="DDY21" s="131"/>
      <c r="DDZ21" s="131"/>
      <c r="DEA21" s="131"/>
      <c r="DEB21" s="131"/>
      <c r="DEC21" s="131"/>
      <c r="DED21" s="131"/>
      <c r="DEE21" s="131"/>
      <c r="DEF21" s="131"/>
      <c r="DEG21" s="131"/>
      <c r="DEH21" s="131"/>
      <c r="DEI21" s="131"/>
      <c r="DEJ21" s="131"/>
      <c r="DEK21" s="131"/>
      <c r="DEL21" s="131"/>
      <c r="DEM21" s="131"/>
      <c r="DEN21" s="131"/>
      <c r="DEO21" s="131"/>
      <c r="DEP21" s="131"/>
      <c r="DEQ21" s="131"/>
      <c r="DER21" s="131"/>
      <c r="DES21" s="131"/>
      <c r="DET21" s="131"/>
      <c r="DEU21" s="131"/>
      <c r="DEV21" s="131"/>
      <c r="DEW21" s="131"/>
      <c r="DEX21" s="131"/>
      <c r="DEY21" s="131"/>
      <c r="DEZ21" s="131"/>
      <c r="DFA21" s="131"/>
      <c r="DFB21" s="131"/>
      <c r="DFC21" s="131"/>
      <c r="DFD21" s="131"/>
      <c r="DFE21" s="131"/>
      <c r="DFF21" s="131"/>
      <c r="DFG21" s="131"/>
      <c r="DFH21" s="131"/>
      <c r="DFI21" s="131"/>
      <c r="DFJ21" s="131"/>
      <c r="DFK21" s="131"/>
      <c r="DFL21" s="131"/>
      <c r="DFM21" s="131"/>
      <c r="DFN21" s="131"/>
      <c r="DFO21" s="131"/>
      <c r="DFP21" s="131"/>
      <c r="DFQ21" s="131"/>
      <c r="DFR21" s="131"/>
      <c r="DFS21" s="131"/>
      <c r="DFT21" s="131"/>
      <c r="DFU21" s="131"/>
      <c r="DFV21" s="131"/>
      <c r="DFW21" s="131"/>
      <c r="DFX21" s="131"/>
      <c r="DFY21" s="131"/>
      <c r="DFZ21" s="131"/>
      <c r="DGA21" s="131"/>
      <c r="DGB21" s="131"/>
      <c r="DGC21" s="131"/>
      <c r="DGD21" s="131"/>
      <c r="DGE21" s="131"/>
      <c r="DGF21" s="131"/>
      <c r="DGG21" s="131"/>
      <c r="DGH21" s="131"/>
      <c r="DGI21" s="131"/>
      <c r="DGJ21" s="131"/>
      <c r="DGK21" s="131"/>
      <c r="DGL21" s="131"/>
      <c r="DGM21" s="131"/>
      <c r="DGN21" s="131"/>
      <c r="DGO21" s="131"/>
      <c r="DGP21" s="131"/>
      <c r="DGQ21" s="131"/>
      <c r="DGR21" s="131"/>
      <c r="DGS21" s="131"/>
      <c r="DGT21" s="131"/>
      <c r="DGU21" s="131"/>
      <c r="DGV21" s="131"/>
      <c r="DGW21" s="131"/>
      <c r="DGX21" s="131"/>
      <c r="DGY21" s="131"/>
      <c r="DGZ21" s="131"/>
      <c r="DHA21" s="131"/>
      <c r="DHB21" s="131"/>
      <c r="DHC21" s="131"/>
      <c r="DHD21" s="131"/>
      <c r="DHE21" s="131"/>
      <c r="DHF21" s="131"/>
      <c r="DHG21" s="131"/>
      <c r="DHH21" s="131"/>
      <c r="DHI21" s="131"/>
      <c r="DHJ21" s="131"/>
      <c r="DHK21" s="131"/>
      <c r="DHL21" s="131"/>
      <c r="DHM21" s="131"/>
      <c r="DHN21" s="131"/>
      <c r="DHO21" s="131"/>
      <c r="DHP21" s="131"/>
      <c r="DHQ21" s="131"/>
      <c r="DHR21" s="131"/>
      <c r="DHS21" s="131"/>
      <c r="DHT21" s="131"/>
      <c r="DHU21" s="131"/>
      <c r="DHV21" s="131"/>
      <c r="DHW21" s="131"/>
      <c r="DHX21" s="131"/>
      <c r="DHY21" s="131"/>
      <c r="DHZ21" s="131"/>
      <c r="DIA21" s="131"/>
      <c r="DIB21" s="131"/>
      <c r="DIC21" s="131"/>
      <c r="DID21" s="131"/>
      <c r="DIE21" s="131"/>
      <c r="DIF21" s="131"/>
      <c r="DIG21" s="131"/>
      <c r="DIH21" s="131"/>
      <c r="DII21" s="131"/>
      <c r="DIJ21" s="131"/>
      <c r="DIK21" s="131"/>
      <c r="DIL21" s="131"/>
      <c r="DIM21" s="131"/>
      <c r="DIN21" s="131"/>
      <c r="DIO21" s="131"/>
      <c r="DIP21" s="131"/>
      <c r="DIQ21" s="131"/>
      <c r="DIR21" s="131"/>
      <c r="DIS21" s="131"/>
      <c r="DIT21" s="131"/>
      <c r="DIU21" s="131"/>
      <c r="DIV21" s="131"/>
      <c r="DIW21" s="131"/>
      <c r="DIX21" s="131"/>
      <c r="DIY21" s="131"/>
      <c r="DIZ21" s="131"/>
      <c r="DJA21" s="131"/>
      <c r="DJB21" s="131"/>
      <c r="DJC21" s="131"/>
      <c r="DJD21" s="131"/>
      <c r="DJE21" s="131"/>
      <c r="DJF21" s="131"/>
      <c r="DJG21" s="131"/>
      <c r="DJH21" s="131"/>
      <c r="DJI21" s="131"/>
      <c r="DJJ21" s="131"/>
      <c r="DJK21" s="131"/>
      <c r="DJL21" s="131"/>
      <c r="DJM21" s="131"/>
      <c r="DJN21" s="131"/>
      <c r="DJO21" s="131"/>
      <c r="DJP21" s="131"/>
      <c r="DJQ21" s="131"/>
      <c r="DJR21" s="131"/>
      <c r="DJS21" s="131"/>
      <c r="DJT21" s="131"/>
      <c r="DJU21" s="131"/>
      <c r="DJV21" s="131"/>
      <c r="DJW21" s="131"/>
      <c r="DJX21" s="131"/>
      <c r="DJY21" s="131"/>
      <c r="DJZ21" s="131"/>
      <c r="DKA21" s="131"/>
      <c r="DKB21" s="131"/>
      <c r="DKC21" s="131"/>
      <c r="DKD21" s="131"/>
      <c r="DKE21" s="131"/>
      <c r="DKF21" s="131"/>
      <c r="DKG21" s="131"/>
      <c r="DKH21" s="131"/>
      <c r="DKI21" s="131"/>
      <c r="DKJ21" s="131"/>
      <c r="DKK21" s="131"/>
      <c r="DKL21" s="131"/>
      <c r="DKM21" s="131"/>
      <c r="DKN21" s="131"/>
      <c r="DKO21" s="131"/>
      <c r="DKP21" s="131"/>
      <c r="DKQ21" s="131"/>
      <c r="DKR21" s="131"/>
      <c r="DKS21" s="131"/>
      <c r="DKT21" s="131"/>
      <c r="DKU21" s="131"/>
      <c r="DKV21" s="131"/>
      <c r="DKW21" s="131"/>
      <c r="DKX21" s="131"/>
      <c r="DKY21" s="131"/>
      <c r="DKZ21" s="131"/>
      <c r="DLA21" s="131"/>
      <c r="DLB21" s="131"/>
      <c r="DLC21" s="131"/>
      <c r="DLD21" s="131"/>
      <c r="DLE21" s="131"/>
      <c r="DLF21" s="131"/>
      <c r="DLG21" s="131"/>
      <c r="DLH21" s="131"/>
      <c r="DLI21" s="131"/>
      <c r="DLJ21" s="131"/>
      <c r="DLK21" s="131"/>
      <c r="DLL21" s="131"/>
      <c r="DLM21" s="131"/>
      <c r="DLN21" s="131"/>
      <c r="DLO21" s="131"/>
      <c r="DLP21" s="131"/>
      <c r="DLQ21" s="131"/>
      <c r="DLR21" s="131"/>
      <c r="DLS21" s="131"/>
      <c r="DLT21" s="131"/>
      <c r="DLU21" s="131"/>
      <c r="DLV21" s="131"/>
      <c r="DLW21" s="131"/>
      <c r="DLX21" s="131"/>
      <c r="DLY21" s="131"/>
      <c r="DLZ21" s="131"/>
      <c r="DMA21" s="131"/>
      <c r="DMB21" s="131"/>
      <c r="DMC21" s="131"/>
      <c r="DMD21" s="131"/>
      <c r="DME21" s="131"/>
      <c r="DMF21" s="131"/>
      <c r="DMG21" s="131"/>
      <c r="DMH21" s="131"/>
      <c r="DMI21" s="131"/>
      <c r="DMJ21" s="131"/>
      <c r="DMK21" s="131"/>
      <c r="DML21" s="131"/>
      <c r="DMM21" s="131"/>
      <c r="DMN21" s="131"/>
      <c r="DMO21" s="131"/>
      <c r="DMP21" s="131"/>
      <c r="DMQ21" s="131"/>
      <c r="DMR21" s="131"/>
      <c r="DMS21" s="131"/>
      <c r="DMT21" s="131"/>
      <c r="DMU21" s="131"/>
      <c r="DMV21" s="131"/>
      <c r="DMW21" s="131"/>
      <c r="DMX21" s="131"/>
      <c r="DMY21" s="131"/>
      <c r="DMZ21" s="131"/>
      <c r="DNA21" s="131"/>
      <c r="DNB21" s="131"/>
      <c r="DNC21" s="131"/>
      <c r="DND21" s="131"/>
      <c r="DNE21" s="131"/>
      <c r="DNF21" s="131"/>
      <c r="DNG21" s="131"/>
      <c r="DNH21" s="131"/>
      <c r="DNI21" s="131"/>
      <c r="DNJ21" s="131"/>
      <c r="DNK21" s="131"/>
      <c r="DNL21" s="131"/>
      <c r="DNM21" s="131"/>
      <c r="DNN21" s="131"/>
      <c r="DNO21" s="131"/>
      <c r="DNP21" s="131"/>
      <c r="DNQ21" s="131"/>
      <c r="DNR21" s="131"/>
      <c r="DNS21" s="131"/>
      <c r="DNT21" s="131"/>
      <c r="DNU21" s="131"/>
      <c r="DNV21" s="131"/>
      <c r="DNW21" s="131"/>
      <c r="DNX21" s="131"/>
      <c r="DNY21" s="131"/>
      <c r="DNZ21" s="131"/>
      <c r="DOA21" s="131"/>
      <c r="DOB21" s="131"/>
      <c r="DOC21" s="131"/>
      <c r="DOD21" s="131"/>
      <c r="DOE21" s="131"/>
      <c r="DOF21" s="131"/>
      <c r="DOG21" s="131"/>
      <c r="DOH21" s="131"/>
      <c r="DOI21" s="131"/>
      <c r="DOJ21" s="131"/>
      <c r="DOK21" s="131"/>
      <c r="DOL21" s="131"/>
      <c r="DOM21" s="131"/>
      <c r="DON21" s="131"/>
      <c r="DOO21" s="131"/>
      <c r="DOP21" s="131"/>
      <c r="DOQ21" s="131"/>
      <c r="DOR21" s="131"/>
      <c r="DOS21" s="131"/>
      <c r="DOT21" s="131"/>
      <c r="DOU21" s="131"/>
      <c r="DOV21" s="131"/>
      <c r="DOW21" s="131"/>
      <c r="DOX21" s="131"/>
      <c r="DOY21" s="131"/>
      <c r="DOZ21" s="131"/>
      <c r="DPA21" s="131"/>
      <c r="DPB21" s="131"/>
      <c r="DPC21" s="131"/>
      <c r="DPD21" s="131"/>
      <c r="DPE21" s="131"/>
      <c r="DPF21" s="131"/>
      <c r="DPG21" s="131"/>
      <c r="DPH21" s="131"/>
      <c r="DPI21" s="131"/>
      <c r="DPJ21" s="131"/>
      <c r="DPK21" s="131"/>
      <c r="DPL21" s="131"/>
      <c r="DPM21" s="131"/>
      <c r="DPN21" s="131"/>
      <c r="DPO21" s="131"/>
      <c r="DPP21" s="131"/>
      <c r="DPQ21" s="131"/>
      <c r="DPR21" s="131"/>
      <c r="DPS21" s="131"/>
      <c r="DPT21" s="131"/>
      <c r="DPU21" s="131"/>
      <c r="DPV21" s="131"/>
      <c r="DPW21" s="131"/>
      <c r="DPX21" s="131"/>
      <c r="DPY21" s="131"/>
      <c r="DPZ21" s="131"/>
      <c r="DQA21" s="131"/>
      <c r="DQB21" s="131"/>
      <c r="DQC21" s="131"/>
      <c r="DQD21" s="131"/>
      <c r="DQE21" s="131"/>
      <c r="DQF21" s="131"/>
      <c r="DQG21" s="131"/>
      <c r="DQH21" s="131"/>
      <c r="DQI21" s="131"/>
      <c r="DQJ21" s="131"/>
      <c r="DQK21" s="131"/>
      <c r="DQL21" s="131"/>
      <c r="DQM21" s="131"/>
      <c r="DQN21" s="131"/>
      <c r="DQO21" s="131"/>
      <c r="DQP21" s="131"/>
      <c r="DQQ21" s="131"/>
      <c r="DQR21" s="131"/>
      <c r="DQS21" s="131"/>
      <c r="DQT21" s="131"/>
      <c r="DQU21" s="131"/>
      <c r="DQV21" s="131"/>
      <c r="DQW21" s="131"/>
      <c r="DQX21" s="131"/>
      <c r="DQY21" s="131"/>
      <c r="DQZ21" s="131"/>
      <c r="DRA21" s="131"/>
      <c r="DRB21" s="131"/>
      <c r="DRC21" s="131"/>
      <c r="DRD21" s="131"/>
      <c r="DRE21" s="131"/>
      <c r="DRF21" s="131"/>
      <c r="DRG21" s="131"/>
      <c r="DRH21" s="131"/>
      <c r="DRI21" s="131"/>
      <c r="DRJ21" s="131"/>
      <c r="DRK21" s="131"/>
      <c r="DRL21" s="131"/>
      <c r="DRM21" s="131"/>
      <c r="DRN21" s="131"/>
      <c r="DRO21" s="131"/>
      <c r="DRP21" s="131"/>
      <c r="DRQ21" s="131"/>
      <c r="DRR21" s="131"/>
      <c r="DRS21" s="131"/>
      <c r="DRT21" s="131"/>
      <c r="DRU21" s="131"/>
      <c r="DRV21" s="131"/>
      <c r="DRW21" s="131"/>
      <c r="DRX21" s="131"/>
      <c r="DRY21" s="131"/>
      <c r="DRZ21" s="131"/>
      <c r="DSA21" s="131"/>
      <c r="DSB21" s="131"/>
      <c r="DSC21" s="131"/>
      <c r="DSD21" s="131"/>
      <c r="DSE21" s="131"/>
      <c r="DSF21" s="131"/>
      <c r="DSG21" s="131"/>
      <c r="DSH21" s="131"/>
      <c r="DSI21" s="131"/>
      <c r="DSJ21" s="131"/>
      <c r="DSK21" s="131"/>
      <c r="DSL21" s="131"/>
      <c r="DSM21" s="131"/>
      <c r="DSN21" s="131"/>
      <c r="DSO21" s="131"/>
      <c r="DSP21" s="131"/>
      <c r="DSQ21" s="131"/>
      <c r="DSR21" s="131"/>
      <c r="DSS21" s="131"/>
      <c r="DST21" s="131"/>
      <c r="DSU21" s="131"/>
      <c r="DSV21" s="131"/>
      <c r="DSW21" s="131"/>
      <c r="DSX21" s="131"/>
      <c r="DSY21" s="131"/>
      <c r="DSZ21" s="131"/>
      <c r="DTA21" s="131"/>
      <c r="DTB21" s="131"/>
      <c r="DTC21" s="131"/>
      <c r="DTD21" s="131"/>
      <c r="DTE21" s="131"/>
      <c r="DTF21" s="131"/>
      <c r="DTG21" s="131"/>
      <c r="DTH21" s="131"/>
      <c r="DTI21" s="131"/>
      <c r="DTJ21" s="131"/>
      <c r="DTK21" s="131"/>
      <c r="DTL21" s="131"/>
      <c r="DTM21" s="131"/>
      <c r="DTN21" s="131"/>
      <c r="DTO21" s="131"/>
      <c r="DTP21" s="131"/>
      <c r="DTQ21" s="131"/>
      <c r="DTR21" s="131"/>
      <c r="DTS21" s="131"/>
      <c r="DTT21" s="131"/>
      <c r="DTU21" s="131"/>
      <c r="DTV21" s="131"/>
      <c r="DTW21" s="131"/>
      <c r="DTX21" s="131"/>
      <c r="DTY21" s="131"/>
      <c r="DTZ21" s="131"/>
      <c r="DUA21" s="131"/>
      <c r="DUB21" s="131"/>
      <c r="DUC21" s="131"/>
      <c r="DUD21" s="131"/>
      <c r="DUE21" s="131"/>
      <c r="DUF21" s="131"/>
      <c r="DUG21" s="131"/>
      <c r="DUH21" s="131"/>
      <c r="DUI21" s="131"/>
      <c r="DUJ21" s="131"/>
      <c r="DUK21" s="131"/>
      <c r="DUL21" s="131"/>
      <c r="DUM21" s="131"/>
      <c r="DUN21" s="131"/>
      <c r="DUO21" s="131"/>
      <c r="DUP21" s="131"/>
      <c r="DUQ21" s="131"/>
      <c r="DUR21" s="131"/>
      <c r="DUS21" s="131"/>
      <c r="DUT21" s="131"/>
      <c r="DUU21" s="131"/>
      <c r="DUV21" s="131"/>
      <c r="DUW21" s="131"/>
      <c r="DUX21" s="131"/>
      <c r="DUY21" s="131"/>
      <c r="DUZ21" s="131"/>
      <c r="DVA21" s="131"/>
      <c r="DVB21" s="131"/>
      <c r="DVC21" s="131"/>
      <c r="DVD21" s="131"/>
      <c r="DVE21" s="131"/>
      <c r="DVF21" s="131"/>
      <c r="DVG21" s="131"/>
      <c r="DVH21" s="131"/>
      <c r="DVI21" s="131"/>
      <c r="DVJ21" s="131"/>
      <c r="DVK21" s="131"/>
      <c r="DVL21" s="131"/>
      <c r="DVM21" s="131"/>
      <c r="DVN21" s="131"/>
      <c r="DVO21" s="131"/>
      <c r="DVP21" s="131"/>
      <c r="DVQ21" s="131"/>
      <c r="DVR21" s="131"/>
      <c r="DVS21" s="131"/>
      <c r="DVT21" s="131"/>
      <c r="DVU21" s="131"/>
      <c r="DVV21" s="131"/>
      <c r="DVW21" s="131"/>
      <c r="DVX21" s="131"/>
      <c r="DVY21" s="131"/>
      <c r="DVZ21" s="131"/>
      <c r="DWA21" s="131"/>
      <c r="DWB21" s="131"/>
      <c r="DWC21" s="131"/>
      <c r="DWD21" s="131"/>
      <c r="DWE21" s="131"/>
      <c r="DWF21" s="131"/>
      <c r="DWG21" s="131"/>
      <c r="DWH21" s="131"/>
      <c r="DWI21" s="131"/>
      <c r="DWJ21" s="131"/>
      <c r="DWK21" s="131"/>
      <c r="DWL21" s="131"/>
      <c r="DWM21" s="131"/>
      <c r="DWN21" s="131"/>
      <c r="DWO21" s="131"/>
      <c r="DWP21" s="131"/>
      <c r="DWQ21" s="131"/>
      <c r="DWR21" s="131"/>
      <c r="DWS21" s="131"/>
      <c r="DWT21" s="131"/>
      <c r="DWU21" s="131"/>
      <c r="DWV21" s="131"/>
      <c r="DWW21" s="131"/>
      <c r="DWX21" s="131"/>
      <c r="DWY21" s="131"/>
      <c r="DWZ21" s="131"/>
      <c r="DXA21" s="131"/>
      <c r="DXB21" s="131"/>
      <c r="DXC21" s="131"/>
      <c r="DXD21" s="131"/>
      <c r="DXE21" s="131"/>
      <c r="DXF21" s="131"/>
      <c r="DXG21" s="131"/>
      <c r="DXH21" s="131"/>
      <c r="DXI21" s="131"/>
      <c r="DXJ21" s="131"/>
      <c r="DXK21" s="131"/>
      <c r="DXL21" s="131"/>
      <c r="DXM21" s="131"/>
      <c r="DXN21" s="131"/>
      <c r="DXO21" s="131"/>
      <c r="DXP21" s="131"/>
      <c r="DXQ21" s="131"/>
      <c r="DXR21" s="131"/>
      <c r="DXS21" s="131"/>
      <c r="DXT21" s="131"/>
      <c r="DXU21" s="131"/>
      <c r="DXV21" s="131"/>
      <c r="DXW21" s="131"/>
      <c r="DXX21" s="131"/>
      <c r="DXY21" s="131"/>
      <c r="DXZ21" s="131"/>
      <c r="DYA21" s="131"/>
      <c r="DYB21" s="131"/>
      <c r="DYC21" s="131"/>
      <c r="DYD21" s="131"/>
      <c r="DYE21" s="131"/>
      <c r="DYF21" s="131"/>
      <c r="DYG21" s="131"/>
      <c r="DYH21" s="131"/>
      <c r="DYI21" s="131"/>
      <c r="DYJ21" s="131"/>
      <c r="DYK21" s="131"/>
      <c r="DYL21" s="131"/>
      <c r="DYM21" s="131"/>
      <c r="DYN21" s="131"/>
      <c r="DYO21" s="131"/>
      <c r="DYP21" s="131"/>
      <c r="DYQ21" s="131"/>
      <c r="DYR21" s="131"/>
      <c r="DYS21" s="131"/>
      <c r="DYT21" s="131"/>
      <c r="DYU21" s="131"/>
      <c r="DYV21" s="131"/>
      <c r="DYW21" s="131"/>
      <c r="DYX21" s="131"/>
      <c r="DYY21" s="131"/>
      <c r="DYZ21" s="131"/>
      <c r="DZA21" s="131"/>
      <c r="DZB21" s="131"/>
      <c r="DZC21" s="131"/>
      <c r="DZD21" s="131"/>
      <c r="DZE21" s="131"/>
      <c r="DZF21" s="131"/>
      <c r="DZG21" s="131"/>
      <c r="DZH21" s="131"/>
      <c r="DZI21" s="131"/>
      <c r="DZJ21" s="131"/>
      <c r="DZK21" s="131"/>
      <c r="DZL21" s="131"/>
      <c r="DZM21" s="131"/>
      <c r="DZN21" s="131"/>
      <c r="DZO21" s="131"/>
      <c r="DZP21" s="131"/>
      <c r="DZQ21" s="131"/>
      <c r="DZR21" s="131"/>
      <c r="DZS21" s="131"/>
      <c r="DZT21" s="131"/>
      <c r="DZU21" s="131"/>
      <c r="DZV21" s="131"/>
      <c r="DZW21" s="131"/>
      <c r="DZX21" s="131"/>
      <c r="DZY21" s="131"/>
      <c r="DZZ21" s="131"/>
      <c r="EAA21" s="131"/>
      <c r="EAB21" s="131"/>
      <c r="EAC21" s="131"/>
      <c r="EAD21" s="131"/>
      <c r="EAE21" s="131"/>
      <c r="EAF21" s="131"/>
      <c r="EAG21" s="131"/>
      <c r="EAH21" s="131"/>
      <c r="EAI21" s="131"/>
      <c r="EAJ21" s="131"/>
      <c r="EAK21" s="131"/>
      <c r="EAL21" s="131"/>
      <c r="EAM21" s="131"/>
      <c r="EAN21" s="131"/>
      <c r="EAO21" s="131"/>
      <c r="EAP21" s="131"/>
      <c r="EAQ21" s="131"/>
      <c r="EAR21" s="131"/>
      <c r="EAS21" s="131"/>
      <c r="EAT21" s="131"/>
      <c r="EAU21" s="131"/>
      <c r="EAV21" s="131"/>
      <c r="EAW21" s="131"/>
      <c r="EAX21" s="131"/>
      <c r="EAY21" s="131"/>
      <c r="EAZ21" s="131"/>
      <c r="EBA21" s="131"/>
      <c r="EBB21" s="131"/>
      <c r="EBC21" s="131"/>
      <c r="EBD21" s="131"/>
      <c r="EBE21" s="131"/>
      <c r="EBF21" s="131"/>
      <c r="EBG21" s="131"/>
      <c r="EBH21" s="131"/>
      <c r="EBI21" s="131"/>
      <c r="EBJ21" s="131"/>
      <c r="EBK21" s="131"/>
      <c r="EBL21" s="131"/>
      <c r="EBM21" s="131"/>
      <c r="EBN21" s="131"/>
      <c r="EBO21" s="131"/>
      <c r="EBP21" s="131"/>
      <c r="EBQ21" s="131"/>
      <c r="EBR21" s="131"/>
      <c r="EBS21" s="131"/>
      <c r="EBT21" s="131"/>
      <c r="EBU21" s="131"/>
      <c r="EBV21" s="131"/>
      <c r="EBW21" s="131"/>
      <c r="EBX21" s="131"/>
      <c r="EBY21" s="131"/>
      <c r="EBZ21" s="131"/>
      <c r="ECA21" s="131"/>
      <c r="ECB21" s="131"/>
      <c r="ECC21" s="131"/>
      <c r="ECD21" s="131"/>
      <c r="ECE21" s="131"/>
      <c r="ECF21" s="131"/>
      <c r="ECG21" s="131"/>
      <c r="ECH21" s="131"/>
      <c r="ECI21" s="131"/>
      <c r="ECJ21" s="131"/>
      <c r="ECK21" s="131"/>
      <c r="ECL21" s="131"/>
      <c r="ECM21" s="131"/>
      <c r="ECN21" s="131"/>
      <c r="ECO21" s="131"/>
      <c r="ECP21" s="131"/>
      <c r="ECQ21" s="131"/>
      <c r="ECR21" s="131"/>
      <c r="ECS21" s="131"/>
      <c r="ECT21" s="131"/>
      <c r="ECU21" s="131"/>
      <c r="ECV21" s="131"/>
      <c r="ECW21" s="131"/>
      <c r="ECX21" s="131"/>
      <c r="ECY21" s="131"/>
      <c r="ECZ21" s="131"/>
      <c r="EDA21" s="131"/>
      <c r="EDB21" s="131"/>
      <c r="EDC21" s="131"/>
      <c r="EDD21" s="131"/>
      <c r="EDE21" s="131"/>
      <c r="EDF21" s="131"/>
      <c r="EDG21" s="131"/>
      <c r="EDH21" s="131"/>
      <c r="EDI21" s="131"/>
      <c r="EDJ21" s="131"/>
      <c r="EDK21" s="131"/>
      <c r="EDL21" s="131"/>
      <c r="EDM21" s="131"/>
      <c r="EDN21" s="131"/>
      <c r="EDO21" s="131"/>
      <c r="EDP21" s="131"/>
      <c r="EDQ21" s="131"/>
      <c r="EDR21" s="131"/>
      <c r="EDS21" s="131"/>
      <c r="EDT21" s="131"/>
      <c r="EDU21" s="131"/>
      <c r="EDV21" s="131"/>
      <c r="EDW21" s="131"/>
      <c r="EDX21" s="131"/>
      <c r="EDY21" s="131"/>
      <c r="EDZ21" s="131"/>
      <c r="EEA21" s="131"/>
      <c r="EEB21" s="131"/>
      <c r="EEC21" s="131"/>
      <c r="EED21" s="131"/>
      <c r="EEE21" s="131"/>
      <c r="EEF21" s="131"/>
      <c r="EEG21" s="131"/>
      <c r="EEH21" s="131"/>
      <c r="EEI21" s="131"/>
      <c r="EEJ21" s="131"/>
      <c r="EEK21" s="131"/>
      <c r="EEL21" s="131"/>
      <c r="EEM21" s="131"/>
      <c r="EEN21" s="131"/>
      <c r="EEO21" s="131"/>
      <c r="EEP21" s="131"/>
      <c r="EEQ21" s="131"/>
      <c r="EER21" s="131"/>
      <c r="EES21" s="131"/>
      <c r="EET21" s="131"/>
      <c r="EEU21" s="131"/>
      <c r="EEV21" s="131"/>
      <c r="EEW21" s="131"/>
      <c r="EEX21" s="131"/>
      <c r="EEY21" s="131"/>
      <c r="EEZ21" s="131"/>
      <c r="EFA21" s="131"/>
      <c r="EFB21" s="131"/>
      <c r="EFC21" s="131"/>
      <c r="EFD21" s="131"/>
      <c r="EFE21" s="131"/>
      <c r="EFF21" s="131"/>
      <c r="EFG21" s="131"/>
      <c r="EFH21" s="131"/>
      <c r="EFI21" s="131"/>
      <c r="EFJ21" s="131"/>
      <c r="EFK21" s="131"/>
      <c r="EFL21" s="131"/>
      <c r="EFM21" s="131"/>
      <c r="EFN21" s="131"/>
      <c r="EFO21" s="131"/>
      <c r="EFP21" s="131"/>
      <c r="EFQ21" s="131"/>
      <c r="EFR21" s="131"/>
      <c r="EFS21" s="131"/>
      <c r="EFT21" s="131"/>
      <c r="EFU21" s="131"/>
      <c r="EFV21" s="131"/>
      <c r="EFW21" s="131"/>
      <c r="EFX21" s="131"/>
      <c r="EFY21" s="131"/>
      <c r="EFZ21" s="131"/>
      <c r="EGA21" s="131"/>
      <c r="EGB21" s="131"/>
      <c r="EGC21" s="131"/>
      <c r="EGD21" s="131"/>
      <c r="EGE21" s="131"/>
      <c r="EGF21" s="131"/>
      <c r="EGG21" s="131"/>
      <c r="EGH21" s="131"/>
      <c r="EGI21" s="131"/>
      <c r="EGJ21" s="131"/>
      <c r="EGK21" s="131"/>
      <c r="EGL21" s="131"/>
      <c r="EGM21" s="131"/>
      <c r="EGN21" s="131"/>
      <c r="EGO21" s="131"/>
      <c r="EGP21" s="131"/>
      <c r="EGQ21" s="131"/>
      <c r="EGR21" s="131"/>
      <c r="EGS21" s="131"/>
      <c r="EGT21" s="131"/>
      <c r="EGU21" s="131"/>
      <c r="EGV21" s="131"/>
      <c r="EGW21" s="131"/>
      <c r="EGX21" s="131"/>
      <c r="EGY21" s="131"/>
      <c r="EGZ21" s="131"/>
      <c r="EHA21" s="131"/>
      <c r="EHB21" s="131"/>
      <c r="EHC21" s="131"/>
      <c r="EHD21" s="131"/>
      <c r="EHE21" s="131"/>
      <c r="EHF21" s="131"/>
      <c r="EHG21" s="131"/>
      <c r="EHH21" s="131"/>
      <c r="EHI21" s="131"/>
      <c r="EHJ21" s="131"/>
      <c r="EHK21" s="131"/>
      <c r="EHL21" s="131"/>
      <c r="EHM21" s="131"/>
      <c r="EHN21" s="131"/>
      <c r="EHO21" s="131"/>
      <c r="EHP21" s="131"/>
      <c r="EHQ21" s="131"/>
      <c r="EHR21" s="131"/>
      <c r="EHS21" s="131"/>
      <c r="EHT21" s="131"/>
      <c r="EHU21" s="131"/>
      <c r="EHV21" s="131"/>
      <c r="EHW21" s="131"/>
      <c r="EHX21" s="131"/>
      <c r="EHY21" s="131"/>
      <c r="EHZ21" s="131"/>
      <c r="EIA21" s="131"/>
      <c r="EIB21" s="131"/>
      <c r="EIC21" s="131"/>
      <c r="EID21" s="131"/>
      <c r="EIE21" s="131"/>
      <c r="EIF21" s="131"/>
      <c r="EIG21" s="131"/>
      <c r="EIH21" s="131"/>
      <c r="EII21" s="131"/>
      <c r="EIJ21" s="131"/>
      <c r="EIK21" s="131"/>
      <c r="EIL21" s="131"/>
      <c r="EIM21" s="131"/>
      <c r="EIN21" s="131"/>
      <c r="EIO21" s="131"/>
      <c r="EIP21" s="131"/>
      <c r="EIQ21" s="131"/>
      <c r="EIR21" s="131"/>
      <c r="EIS21" s="131"/>
      <c r="EIT21" s="131"/>
      <c r="EIU21" s="131"/>
      <c r="EIV21" s="131"/>
      <c r="EIW21" s="131"/>
      <c r="EIX21" s="131"/>
      <c r="EIY21" s="131"/>
      <c r="EIZ21" s="131"/>
      <c r="EJA21" s="131"/>
      <c r="EJB21" s="131"/>
      <c r="EJC21" s="131"/>
      <c r="EJD21" s="131"/>
      <c r="EJE21" s="131"/>
      <c r="EJF21" s="131"/>
      <c r="EJG21" s="131"/>
      <c r="EJH21" s="131"/>
      <c r="EJI21" s="131"/>
      <c r="EJJ21" s="131"/>
      <c r="EJK21" s="131"/>
      <c r="EJL21" s="131"/>
      <c r="EJM21" s="131"/>
      <c r="EJN21" s="131"/>
      <c r="EJO21" s="131"/>
      <c r="EJP21" s="131"/>
      <c r="EJQ21" s="131"/>
      <c r="EJR21" s="131"/>
      <c r="EJS21" s="131"/>
      <c r="EJT21" s="131"/>
      <c r="EJU21" s="131"/>
      <c r="EJV21" s="131"/>
      <c r="EJW21" s="131"/>
      <c r="EJX21" s="131"/>
      <c r="EJY21" s="131"/>
      <c r="EJZ21" s="131"/>
      <c r="EKA21" s="131"/>
      <c r="EKB21" s="131"/>
      <c r="EKC21" s="131"/>
      <c r="EKD21" s="131"/>
      <c r="EKE21" s="131"/>
      <c r="EKF21" s="131"/>
      <c r="EKG21" s="131"/>
      <c r="EKH21" s="131"/>
      <c r="EKI21" s="131"/>
      <c r="EKJ21" s="131"/>
      <c r="EKK21" s="131"/>
      <c r="EKL21" s="131"/>
      <c r="EKM21" s="131"/>
      <c r="EKN21" s="131"/>
      <c r="EKO21" s="131"/>
      <c r="EKP21" s="131"/>
      <c r="EKQ21" s="131"/>
      <c r="EKR21" s="131"/>
      <c r="EKS21" s="131"/>
      <c r="EKT21" s="131"/>
      <c r="EKU21" s="131"/>
      <c r="EKV21" s="131"/>
      <c r="EKW21" s="131"/>
      <c r="EKX21" s="131"/>
      <c r="EKY21" s="131"/>
      <c r="EKZ21" s="131"/>
      <c r="ELA21" s="131"/>
      <c r="ELB21" s="131"/>
      <c r="ELC21" s="131"/>
      <c r="ELD21" s="131"/>
      <c r="ELE21" s="131"/>
      <c r="ELF21" s="131"/>
      <c r="ELG21" s="131"/>
      <c r="ELH21" s="131"/>
      <c r="ELI21" s="131"/>
      <c r="ELJ21" s="131"/>
      <c r="ELK21" s="131"/>
      <c r="ELL21" s="131"/>
      <c r="ELM21" s="131"/>
      <c r="ELN21" s="131"/>
      <c r="ELO21" s="131"/>
      <c r="ELP21" s="131"/>
      <c r="ELQ21" s="131"/>
      <c r="ELR21" s="131"/>
      <c r="ELS21" s="131"/>
      <c r="ELT21" s="131"/>
      <c r="ELU21" s="131"/>
      <c r="ELV21" s="131"/>
      <c r="ELW21" s="131"/>
      <c r="ELX21" s="131"/>
      <c r="ELY21" s="131"/>
      <c r="ELZ21" s="131"/>
      <c r="EMA21" s="131"/>
      <c r="EMB21" s="131"/>
      <c r="EMC21" s="131"/>
      <c r="EMD21" s="131"/>
      <c r="EME21" s="131"/>
      <c r="EMF21" s="131"/>
      <c r="EMG21" s="131"/>
      <c r="EMH21" s="131"/>
      <c r="EMI21" s="131"/>
      <c r="EMJ21" s="131"/>
      <c r="EMK21" s="131"/>
      <c r="EML21" s="131"/>
      <c r="EMM21" s="131"/>
      <c r="EMN21" s="131"/>
      <c r="EMO21" s="131"/>
      <c r="EMP21" s="131"/>
      <c r="EMQ21" s="131"/>
      <c r="EMR21" s="131"/>
      <c r="EMS21" s="131"/>
      <c r="EMT21" s="131"/>
      <c r="EMU21" s="131"/>
      <c r="EMV21" s="131"/>
      <c r="EMW21" s="131"/>
      <c r="EMX21" s="131"/>
      <c r="EMY21" s="131"/>
      <c r="EMZ21" s="131"/>
      <c r="ENA21" s="131"/>
      <c r="ENB21" s="131"/>
      <c r="ENC21" s="131"/>
      <c r="END21" s="131"/>
      <c r="ENE21" s="131"/>
      <c r="ENF21" s="131"/>
      <c r="ENG21" s="131"/>
      <c r="ENH21" s="131"/>
      <c r="ENI21" s="131"/>
      <c r="ENJ21" s="131"/>
      <c r="ENK21" s="131"/>
      <c r="ENL21" s="131"/>
      <c r="ENM21" s="131"/>
      <c r="ENN21" s="131"/>
      <c r="ENO21" s="131"/>
      <c r="ENP21" s="131"/>
      <c r="ENQ21" s="131"/>
      <c r="ENR21" s="131"/>
      <c r="ENS21" s="131"/>
      <c r="ENT21" s="131"/>
      <c r="ENU21" s="131"/>
      <c r="ENV21" s="131"/>
      <c r="ENW21" s="131"/>
      <c r="ENX21" s="131"/>
      <c r="ENY21" s="131"/>
      <c r="ENZ21" s="131"/>
      <c r="EOA21" s="131"/>
      <c r="EOB21" s="131"/>
      <c r="EOC21" s="131"/>
      <c r="EOD21" s="131"/>
      <c r="EOE21" s="131"/>
      <c r="EOF21" s="131"/>
      <c r="EOG21" s="131"/>
      <c r="EOH21" s="131"/>
      <c r="EOI21" s="131"/>
      <c r="EOJ21" s="131"/>
      <c r="EOK21" s="131"/>
      <c r="EOL21" s="131"/>
      <c r="EOM21" s="131"/>
      <c r="EON21" s="131"/>
      <c r="EOO21" s="131"/>
      <c r="EOP21" s="131"/>
      <c r="EOQ21" s="131"/>
      <c r="EOR21" s="131"/>
      <c r="EOS21" s="131"/>
      <c r="EOT21" s="131"/>
      <c r="EOU21" s="131"/>
      <c r="EOV21" s="131"/>
      <c r="EOW21" s="131"/>
      <c r="EOX21" s="131"/>
      <c r="EOY21" s="131"/>
      <c r="EOZ21" s="131"/>
      <c r="EPA21" s="131"/>
      <c r="EPB21" s="131"/>
      <c r="EPC21" s="131"/>
      <c r="EPD21" s="131"/>
      <c r="EPE21" s="131"/>
      <c r="EPF21" s="131"/>
      <c r="EPG21" s="131"/>
      <c r="EPH21" s="131"/>
      <c r="EPI21" s="131"/>
      <c r="EPJ21" s="131"/>
      <c r="EPK21" s="131"/>
      <c r="EPL21" s="131"/>
      <c r="EPM21" s="131"/>
      <c r="EPN21" s="131"/>
      <c r="EPO21" s="131"/>
      <c r="EPP21" s="131"/>
      <c r="EPQ21" s="131"/>
      <c r="EPR21" s="131"/>
      <c r="EPS21" s="131"/>
      <c r="EPT21" s="131"/>
      <c r="EPU21" s="131"/>
      <c r="EPV21" s="131"/>
      <c r="EPW21" s="131"/>
      <c r="EPX21" s="131"/>
      <c r="EPY21" s="131"/>
      <c r="EPZ21" s="131"/>
      <c r="EQA21" s="131"/>
      <c r="EQB21" s="131"/>
      <c r="EQC21" s="131"/>
      <c r="EQD21" s="131"/>
      <c r="EQE21" s="131"/>
      <c r="EQF21" s="131"/>
      <c r="EQG21" s="131"/>
      <c r="EQH21" s="131"/>
      <c r="EQI21" s="131"/>
      <c r="EQJ21" s="131"/>
      <c r="EQK21" s="131"/>
      <c r="EQL21" s="131"/>
      <c r="EQM21" s="131"/>
      <c r="EQN21" s="131"/>
      <c r="EQO21" s="131"/>
      <c r="EQP21" s="131"/>
      <c r="EQQ21" s="131"/>
      <c r="EQR21" s="131"/>
      <c r="EQS21" s="131"/>
      <c r="EQT21" s="131"/>
      <c r="EQU21" s="131"/>
      <c r="EQV21" s="131"/>
      <c r="EQW21" s="131"/>
      <c r="EQX21" s="131"/>
      <c r="EQY21" s="131"/>
      <c r="EQZ21" s="131"/>
      <c r="ERA21" s="131"/>
      <c r="ERB21" s="131"/>
      <c r="ERC21" s="131"/>
      <c r="ERD21" s="131"/>
      <c r="ERE21" s="131"/>
      <c r="ERF21" s="131"/>
      <c r="ERG21" s="131"/>
      <c r="ERH21" s="131"/>
      <c r="ERI21" s="131"/>
      <c r="ERJ21" s="131"/>
      <c r="ERK21" s="131"/>
      <c r="ERL21" s="131"/>
      <c r="ERM21" s="131"/>
      <c r="ERN21" s="131"/>
      <c r="ERO21" s="131"/>
      <c r="ERP21" s="131"/>
      <c r="ERQ21" s="131"/>
      <c r="ERR21" s="131"/>
      <c r="ERS21" s="131"/>
      <c r="ERT21" s="131"/>
      <c r="ERU21" s="131"/>
      <c r="ERV21" s="131"/>
      <c r="ERW21" s="131"/>
      <c r="ERX21" s="131"/>
      <c r="ERY21" s="131"/>
      <c r="ERZ21" s="131"/>
      <c r="ESA21" s="131"/>
      <c r="ESB21" s="131"/>
      <c r="ESC21" s="131"/>
      <c r="ESD21" s="131"/>
      <c r="ESE21" s="131"/>
      <c r="ESF21" s="131"/>
      <c r="ESG21" s="131"/>
      <c r="ESH21" s="131"/>
      <c r="ESI21" s="131"/>
      <c r="ESJ21" s="131"/>
      <c r="ESK21" s="131"/>
      <c r="ESL21" s="131"/>
      <c r="ESM21" s="131"/>
      <c r="ESN21" s="131"/>
      <c r="ESO21" s="131"/>
      <c r="ESP21" s="131"/>
      <c r="ESQ21" s="131"/>
      <c r="ESR21" s="131"/>
      <c r="ESS21" s="131"/>
      <c r="EST21" s="131"/>
      <c r="ESU21" s="131"/>
      <c r="ESV21" s="131"/>
      <c r="ESW21" s="131"/>
      <c r="ESX21" s="131"/>
      <c r="ESY21" s="131"/>
      <c r="ESZ21" s="131"/>
      <c r="ETA21" s="131"/>
      <c r="ETB21" s="131"/>
      <c r="ETC21" s="131"/>
      <c r="ETD21" s="131"/>
      <c r="ETE21" s="131"/>
      <c r="ETF21" s="131"/>
      <c r="ETG21" s="131"/>
      <c r="ETH21" s="131"/>
      <c r="ETI21" s="131"/>
      <c r="ETJ21" s="131"/>
      <c r="ETK21" s="131"/>
      <c r="ETL21" s="131"/>
      <c r="ETM21" s="131"/>
      <c r="ETN21" s="131"/>
      <c r="ETO21" s="131"/>
      <c r="ETP21" s="131"/>
      <c r="ETQ21" s="131"/>
      <c r="ETR21" s="131"/>
      <c r="ETS21" s="131"/>
      <c r="ETT21" s="131"/>
      <c r="ETU21" s="131"/>
      <c r="ETV21" s="131"/>
      <c r="ETW21" s="131"/>
      <c r="ETX21" s="131"/>
      <c r="ETY21" s="131"/>
      <c r="ETZ21" s="131"/>
      <c r="EUA21" s="131"/>
      <c r="EUB21" s="131"/>
      <c r="EUC21" s="131"/>
      <c r="EUD21" s="131"/>
      <c r="EUE21" s="131"/>
      <c r="EUF21" s="131"/>
      <c r="EUG21" s="131"/>
      <c r="EUH21" s="131"/>
      <c r="EUI21" s="131"/>
      <c r="EUJ21" s="131"/>
      <c r="EUK21" s="131"/>
      <c r="EUL21" s="131"/>
      <c r="EUM21" s="131"/>
      <c r="EUN21" s="131"/>
      <c r="EUO21" s="131"/>
      <c r="EUP21" s="131"/>
      <c r="EUQ21" s="131"/>
      <c r="EUR21" s="131"/>
      <c r="EUS21" s="131"/>
      <c r="EUT21" s="131"/>
      <c r="EUU21" s="131"/>
      <c r="EUV21" s="131"/>
      <c r="EUW21" s="131"/>
      <c r="EUX21" s="131"/>
      <c r="EUY21" s="131"/>
      <c r="EUZ21" s="131"/>
      <c r="EVA21" s="131"/>
      <c r="EVB21" s="131"/>
      <c r="EVC21" s="131"/>
      <c r="EVD21" s="131"/>
      <c r="EVE21" s="131"/>
      <c r="EVF21" s="131"/>
      <c r="EVG21" s="131"/>
      <c r="EVH21" s="131"/>
      <c r="EVI21" s="131"/>
      <c r="EVJ21" s="131"/>
      <c r="EVK21" s="131"/>
      <c r="EVL21" s="131"/>
      <c r="EVM21" s="131"/>
      <c r="EVN21" s="131"/>
      <c r="EVO21" s="131"/>
      <c r="EVP21" s="131"/>
      <c r="EVQ21" s="131"/>
      <c r="EVR21" s="131"/>
      <c r="EVS21" s="131"/>
      <c r="EVT21" s="131"/>
      <c r="EVU21" s="131"/>
      <c r="EVV21" s="131"/>
      <c r="EVW21" s="131"/>
      <c r="EVX21" s="131"/>
      <c r="EVY21" s="131"/>
      <c r="EVZ21" s="131"/>
      <c r="EWA21" s="131"/>
      <c r="EWB21" s="131"/>
      <c r="EWC21" s="131"/>
      <c r="EWD21" s="131"/>
      <c r="EWE21" s="131"/>
      <c r="EWF21" s="131"/>
      <c r="EWG21" s="131"/>
      <c r="EWH21" s="131"/>
      <c r="EWI21" s="131"/>
      <c r="EWJ21" s="131"/>
      <c r="EWK21" s="131"/>
      <c r="EWL21" s="131"/>
      <c r="EWM21" s="131"/>
      <c r="EWN21" s="131"/>
      <c r="EWO21" s="131"/>
      <c r="EWP21" s="131"/>
      <c r="EWQ21" s="131"/>
      <c r="EWR21" s="131"/>
      <c r="EWS21" s="131"/>
      <c r="EWT21" s="131"/>
      <c r="EWU21" s="131"/>
      <c r="EWV21" s="131"/>
      <c r="EWW21" s="131"/>
      <c r="EWX21" s="131"/>
      <c r="EWY21" s="131"/>
      <c r="EWZ21" s="131"/>
      <c r="EXA21" s="131"/>
      <c r="EXB21" s="131"/>
      <c r="EXC21" s="131"/>
      <c r="EXD21" s="131"/>
      <c r="EXE21" s="131"/>
      <c r="EXF21" s="131"/>
      <c r="EXG21" s="131"/>
      <c r="EXH21" s="131"/>
      <c r="EXI21" s="131"/>
      <c r="EXJ21" s="131"/>
      <c r="EXK21" s="131"/>
      <c r="EXL21" s="131"/>
      <c r="EXM21" s="131"/>
      <c r="EXN21" s="131"/>
      <c r="EXO21" s="131"/>
      <c r="EXP21" s="131"/>
      <c r="EXQ21" s="131"/>
      <c r="EXR21" s="131"/>
      <c r="EXS21" s="131"/>
      <c r="EXT21" s="131"/>
      <c r="EXU21" s="131"/>
      <c r="EXV21" s="131"/>
      <c r="EXW21" s="131"/>
      <c r="EXX21" s="131"/>
      <c r="EXY21" s="131"/>
      <c r="EXZ21" s="131"/>
      <c r="EYA21" s="131"/>
      <c r="EYB21" s="131"/>
      <c r="EYC21" s="131"/>
      <c r="EYD21" s="131"/>
      <c r="EYE21" s="131"/>
      <c r="EYF21" s="131"/>
      <c r="EYG21" s="131"/>
      <c r="EYH21" s="131"/>
      <c r="EYI21" s="131"/>
      <c r="EYJ21" s="131"/>
      <c r="EYK21" s="131"/>
      <c r="EYL21" s="131"/>
      <c r="EYM21" s="131"/>
      <c r="EYN21" s="131"/>
      <c r="EYO21" s="131"/>
      <c r="EYP21" s="131"/>
      <c r="EYQ21" s="131"/>
      <c r="EYR21" s="131"/>
      <c r="EYS21" s="131"/>
      <c r="EYT21" s="131"/>
      <c r="EYU21" s="131"/>
      <c r="EYV21" s="131"/>
      <c r="EYW21" s="131"/>
      <c r="EYX21" s="131"/>
      <c r="EYY21" s="131"/>
      <c r="EYZ21" s="131"/>
      <c r="EZA21" s="131"/>
      <c r="EZB21" s="131"/>
      <c r="EZC21" s="131"/>
      <c r="EZD21" s="131"/>
      <c r="EZE21" s="131"/>
      <c r="EZF21" s="131"/>
      <c r="EZG21" s="131"/>
      <c r="EZH21" s="131"/>
      <c r="EZI21" s="131"/>
      <c r="EZJ21" s="131"/>
      <c r="EZK21" s="131"/>
      <c r="EZL21" s="131"/>
      <c r="EZM21" s="131"/>
      <c r="EZN21" s="131"/>
      <c r="EZO21" s="131"/>
      <c r="EZP21" s="131"/>
      <c r="EZQ21" s="131"/>
      <c r="EZR21" s="131"/>
      <c r="EZS21" s="131"/>
      <c r="EZT21" s="131"/>
      <c r="EZU21" s="131"/>
      <c r="EZV21" s="131"/>
      <c r="EZW21" s="131"/>
      <c r="EZX21" s="131"/>
      <c r="EZY21" s="131"/>
      <c r="EZZ21" s="131"/>
      <c r="FAA21" s="131"/>
      <c r="FAB21" s="131"/>
      <c r="FAC21" s="131"/>
      <c r="FAD21" s="131"/>
      <c r="FAE21" s="131"/>
      <c r="FAF21" s="131"/>
      <c r="FAG21" s="131"/>
      <c r="FAH21" s="131"/>
      <c r="FAI21" s="131"/>
      <c r="FAJ21" s="131"/>
      <c r="FAK21" s="131"/>
      <c r="FAL21" s="131"/>
      <c r="FAM21" s="131"/>
      <c r="FAN21" s="131"/>
      <c r="FAO21" s="131"/>
      <c r="FAP21" s="131"/>
      <c r="FAQ21" s="131"/>
      <c r="FAR21" s="131"/>
      <c r="FAS21" s="131"/>
      <c r="FAT21" s="131"/>
      <c r="FAU21" s="131"/>
      <c r="FAV21" s="131"/>
      <c r="FAW21" s="131"/>
      <c r="FAX21" s="131"/>
      <c r="FAY21" s="131"/>
      <c r="FAZ21" s="131"/>
      <c r="FBA21" s="131"/>
      <c r="FBB21" s="131"/>
      <c r="FBC21" s="131"/>
      <c r="FBD21" s="131"/>
      <c r="FBE21" s="131"/>
      <c r="FBF21" s="131"/>
      <c r="FBG21" s="131"/>
      <c r="FBH21" s="131"/>
      <c r="FBI21" s="131"/>
      <c r="FBJ21" s="131"/>
      <c r="FBK21" s="131"/>
      <c r="FBL21" s="131"/>
      <c r="FBM21" s="131"/>
      <c r="FBN21" s="131"/>
      <c r="FBO21" s="131"/>
      <c r="FBP21" s="131"/>
      <c r="FBQ21" s="131"/>
      <c r="FBR21" s="131"/>
      <c r="FBS21" s="131"/>
      <c r="FBT21" s="131"/>
      <c r="FBU21" s="131"/>
      <c r="FBV21" s="131"/>
      <c r="FBW21" s="131"/>
      <c r="FBX21" s="131"/>
      <c r="FBY21" s="131"/>
      <c r="FBZ21" s="131"/>
      <c r="FCA21" s="131"/>
      <c r="FCB21" s="131"/>
      <c r="FCC21" s="131"/>
      <c r="FCD21" s="131"/>
      <c r="FCE21" s="131"/>
      <c r="FCF21" s="131"/>
      <c r="FCG21" s="131"/>
      <c r="FCH21" s="131"/>
      <c r="FCI21" s="131"/>
      <c r="FCJ21" s="131"/>
      <c r="FCK21" s="131"/>
      <c r="FCL21" s="131"/>
      <c r="FCM21" s="131"/>
      <c r="FCN21" s="131"/>
      <c r="FCO21" s="131"/>
      <c r="FCP21" s="131"/>
      <c r="FCQ21" s="131"/>
      <c r="FCR21" s="131"/>
      <c r="FCS21" s="131"/>
      <c r="FCT21" s="131"/>
      <c r="FCU21" s="131"/>
      <c r="FCV21" s="131"/>
      <c r="FCW21" s="131"/>
      <c r="FCX21" s="131"/>
      <c r="FCY21" s="131"/>
      <c r="FCZ21" s="131"/>
      <c r="FDA21" s="131"/>
      <c r="FDB21" s="131"/>
      <c r="FDC21" s="131"/>
      <c r="FDD21" s="131"/>
      <c r="FDE21" s="131"/>
      <c r="FDF21" s="131"/>
      <c r="FDG21" s="131"/>
      <c r="FDH21" s="131"/>
      <c r="FDI21" s="131"/>
      <c r="FDJ21" s="131"/>
      <c r="FDK21" s="131"/>
      <c r="FDL21" s="131"/>
      <c r="FDM21" s="131"/>
      <c r="FDN21" s="131"/>
      <c r="FDO21" s="131"/>
      <c r="FDP21" s="131"/>
      <c r="FDQ21" s="131"/>
      <c r="FDR21" s="131"/>
      <c r="FDS21" s="131"/>
      <c r="FDT21" s="131"/>
      <c r="FDU21" s="131"/>
      <c r="FDV21" s="131"/>
      <c r="FDW21" s="131"/>
      <c r="FDX21" s="131"/>
      <c r="FDY21" s="131"/>
      <c r="FDZ21" s="131"/>
      <c r="FEA21" s="131"/>
      <c r="FEB21" s="131"/>
      <c r="FEC21" s="131"/>
      <c r="FED21" s="131"/>
      <c r="FEE21" s="131"/>
      <c r="FEF21" s="131"/>
      <c r="FEG21" s="131"/>
      <c r="FEH21" s="131"/>
      <c r="FEI21" s="131"/>
      <c r="FEJ21" s="131"/>
      <c r="FEK21" s="131"/>
      <c r="FEL21" s="131"/>
      <c r="FEM21" s="131"/>
      <c r="FEN21" s="131"/>
      <c r="FEO21" s="131"/>
      <c r="FEP21" s="131"/>
      <c r="FEQ21" s="131"/>
      <c r="FER21" s="131"/>
      <c r="FES21" s="131"/>
      <c r="FET21" s="131"/>
      <c r="FEU21" s="131"/>
      <c r="FEV21" s="131"/>
      <c r="FEW21" s="131"/>
      <c r="FEX21" s="131"/>
      <c r="FEY21" s="131"/>
      <c r="FEZ21" s="131"/>
      <c r="FFA21" s="131"/>
      <c r="FFB21" s="131"/>
      <c r="FFC21" s="131"/>
      <c r="FFD21" s="131"/>
      <c r="FFE21" s="131"/>
      <c r="FFF21" s="131"/>
      <c r="FFG21" s="131"/>
      <c r="FFH21" s="131"/>
      <c r="FFI21" s="131"/>
      <c r="FFJ21" s="131"/>
      <c r="FFK21" s="131"/>
      <c r="FFL21" s="131"/>
      <c r="FFM21" s="131"/>
      <c r="FFN21" s="131"/>
      <c r="FFO21" s="131"/>
      <c r="FFP21" s="131"/>
      <c r="FFQ21" s="131"/>
      <c r="FFR21" s="131"/>
      <c r="FFS21" s="131"/>
      <c r="FFT21" s="131"/>
      <c r="FFU21" s="131"/>
      <c r="FFV21" s="131"/>
      <c r="FFW21" s="131"/>
      <c r="FFX21" s="131"/>
      <c r="FFY21" s="131"/>
      <c r="FFZ21" s="131"/>
      <c r="FGA21" s="131"/>
      <c r="FGB21" s="131"/>
      <c r="FGC21" s="131"/>
      <c r="FGD21" s="131"/>
      <c r="FGE21" s="131"/>
      <c r="FGF21" s="131"/>
      <c r="FGG21" s="131"/>
      <c r="FGH21" s="131"/>
      <c r="FGI21" s="131"/>
      <c r="FGJ21" s="131"/>
      <c r="FGK21" s="131"/>
      <c r="FGL21" s="131"/>
      <c r="FGM21" s="131"/>
      <c r="FGN21" s="131"/>
      <c r="FGO21" s="131"/>
      <c r="FGP21" s="131"/>
      <c r="FGQ21" s="131"/>
      <c r="FGR21" s="131"/>
      <c r="FGS21" s="131"/>
      <c r="FGT21" s="131"/>
      <c r="FGU21" s="131"/>
      <c r="FGV21" s="131"/>
      <c r="FGW21" s="131"/>
      <c r="FGX21" s="131"/>
      <c r="FGY21" s="131"/>
      <c r="FGZ21" s="131"/>
      <c r="FHA21" s="131"/>
      <c r="FHB21" s="131"/>
      <c r="FHC21" s="131"/>
      <c r="FHD21" s="131"/>
      <c r="FHE21" s="131"/>
      <c r="FHF21" s="131"/>
      <c r="FHG21" s="131"/>
      <c r="FHH21" s="131"/>
      <c r="FHI21" s="131"/>
      <c r="FHJ21" s="131"/>
      <c r="FHK21" s="131"/>
      <c r="FHL21" s="131"/>
      <c r="FHM21" s="131"/>
      <c r="FHN21" s="131"/>
      <c r="FHO21" s="131"/>
      <c r="FHP21" s="131"/>
      <c r="FHQ21" s="131"/>
      <c r="FHR21" s="131"/>
      <c r="FHS21" s="131"/>
      <c r="FHT21" s="131"/>
      <c r="FHU21" s="131"/>
      <c r="FHV21" s="131"/>
      <c r="FHW21" s="131"/>
      <c r="FHX21" s="131"/>
      <c r="FHY21" s="131"/>
      <c r="FHZ21" s="131"/>
      <c r="FIA21" s="131"/>
      <c r="FIB21" s="131"/>
      <c r="FIC21" s="131"/>
      <c r="FID21" s="131"/>
      <c r="FIE21" s="131"/>
      <c r="FIF21" s="131"/>
      <c r="FIG21" s="131"/>
      <c r="FIH21" s="131"/>
      <c r="FII21" s="131"/>
      <c r="FIJ21" s="131"/>
      <c r="FIK21" s="131"/>
      <c r="FIL21" s="131"/>
      <c r="FIM21" s="131"/>
      <c r="FIN21" s="131"/>
      <c r="FIO21" s="131"/>
      <c r="FIP21" s="131"/>
      <c r="FIQ21" s="131"/>
      <c r="FIR21" s="131"/>
      <c r="FIS21" s="131"/>
      <c r="FIT21" s="131"/>
      <c r="FIU21" s="131"/>
      <c r="FIV21" s="131"/>
      <c r="FIW21" s="131"/>
      <c r="FIX21" s="131"/>
      <c r="FIY21" s="131"/>
      <c r="FIZ21" s="131"/>
      <c r="FJA21" s="131"/>
      <c r="FJB21" s="131"/>
      <c r="FJC21" s="131"/>
      <c r="FJD21" s="131"/>
      <c r="FJE21" s="131"/>
      <c r="FJF21" s="131"/>
      <c r="FJG21" s="131"/>
      <c r="FJH21" s="131"/>
      <c r="FJI21" s="131"/>
      <c r="FJJ21" s="131"/>
      <c r="FJK21" s="131"/>
      <c r="FJL21" s="131"/>
      <c r="FJM21" s="131"/>
      <c r="FJN21" s="131"/>
      <c r="FJO21" s="131"/>
      <c r="FJP21" s="131"/>
      <c r="FJQ21" s="131"/>
      <c r="FJR21" s="131"/>
      <c r="FJS21" s="131"/>
      <c r="FJT21" s="131"/>
      <c r="FJU21" s="131"/>
      <c r="FJV21" s="131"/>
      <c r="FJW21" s="131"/>
      <c r="FJX21" s="131"/>
      <c r="FJY21" s="131"/>
      <c r="FJZ21" s="131"/>
      <c r="FKA21" s="131"/>
      <c r="FKB21" s="131"/>
      <c r="FKC21" s="131"/>
      <c r="FKD21" s="131"/>
      <c r="FKE21" s="131"/>
      <c r="FKF21" s="131"/>
      <c r="FKG21" s="131"/>
      <c r="FKH21" s="131"/>
      <c r="FKI21" s="131"/>
      <c r="FKJ21" s="131"/>
      <c r="FKK21" s="131"/>
      <c r="FKL21" s="131"/>
      <c r="FKM21" s="131"/>
      <c r="FKN21" s="131"/>
      <c r="FKO21" s="131"/>
      <c r="FKP21" s="131"/>
      <c r="FKQ21" s="131"/>
      <c r="FKR21" s="131"/>
      <c r="FKS21" s="131"/>
      <c r="FKT21" s="131"/>
      <c r="FKU21" s="131"/>
      <c r="FKV21" s="131"/>
      <c r="FKW21" s="131"/>
      <c r="FKX21" s="131"/>
      <c r="FKY21" s="131"/>
      <c r="FKZ21" s="131"/>
      <c r="FLA21" s="131"/>
      <c r="FLB21" s="131"/>
      <c r="FLC21" s="131"/>
      <c r="FLD21" s="131"/>
      <c r="FLE21" s="131"/>
      <c r="FLF21" s="131"/>
      <c r="FLG21" s="131"/>
      <c r="FLH21" s="131"/>
      <c r="FLI21" s="131"/>
      <c r="FLJ21" s="131"/>
      <c r="FLK21" s="131"/>
      <c r="FLL21" s="131"/>
      <c r="FLM21" s="131"/>
      <c r="FLN21" s="131"/>
      <c r="FLO21" s="131"/>
      <c r="FLP21" s="131"/>
      <c r="FLQ21" s="131"/>
      <c r="FLR21" s="131"/>
      <c r="FLS21" s="131"/>
      <c r="FLT21" s="131"/>
      <c r="FLU21" s="131"/>
      <c r="FLV21" s="131"/>
      <c r="FLW21" s="131"/>
      <c r="FLX21" s="131"/>
      <c r="FLY21" s="131"/>
      <c r="FLZ21" s="131"/>
      <c r="FMA21" s="131"/>
      <c r="FMB21" s="131"/>
      <c r="FMC21" s="131"/>
      <c r="FMD21" s="131"/>
      <c r="FME21" s="131"/>
      <c r="FMF21" s="131"/>
      <c r="FMG21" s="131"/>
      <c r="FMH21" s="131"/>
      <c r="FMI21" s="131"/>
      <c r="FMJ21" s="131"/>
      <c r="FMK21" s="131"/>
      <c r="FML21" s="131"/>
      <c r="FMM21" s="131"/>
      <c r="FMN21" s="131"/>
      <c r="FMO21" s="131"/>
      <c r="FMP21" s="131"/>
      <c r="FMQ21" s="131"/>
      <c r="FMR21" s="131"/>
      <c r="FMS21" s="131"/>
      <c r="FMT21" s="131"/>
      <c r="FMU21" s="131"/>
      <c r="FMV21" s="131"/>
      <c r="FMW21" s="131"/>
      <c r="FMX21" s="131"/>
      <c r="FMY21" s="131"/>
      <c r="FMZ21" s="131"/>
      <c r="FNA21" s="131"/>
      <c r="FNB21" s="131"/>
      <c r="FNC21" s="131"/>
      <c r="FND21" s="131"/>
      <c r="FNE21" s="131"/>
      <c r="FNF21" s="131"/>
      <c r="FNG21" s="131"/>
      <c r="FNH21" s="131"/>
      <c r="FNI21" s="131"/>
      <c r="FNJ21" s="131"/>
      <c r="FNK21" s="131"/>
      <c r="FNL21" s="131"/>
      <c r="FNM21" s="131"/>
      <c r="FNN21" s="131"/>
      <c r="FNO21" s="131"/>
      <c r="FNP21" s="131"/>
      <c r="FNQ21" s="131"/>
      <c r="FNR21" s="131"/>
      <c r="FNS21" s="131"/>
      <c r="FNT21" s="131"/>
      <c r="FNU21" s="131"/>
      <c r="FNV21" s="131"/>
      <c r="FNW21" s="131"/>
      <c r="FNX21" s="131"/>
      <c r="FNY21" s="131"/>
      <c r="FNZ21" s="131"/>
      <c r="FOA21" s="131"/>
      <c r="FOB21" s="131"/>
      <c r="FOC21" s="131"/>
      <c r="FOD21" s="131"/>
      <c r="FOE21" s="131"/>
      <c r="FOF21" s="131"/>
      <c r="FOG21" s="131"/>
      <c r="FOH21" s="131"/>
      <c r="FOI21" s="131"/>
      <c r="FOJ21" s="131"/>
      <c r="FOK21" s="131"/>
      <c r="FOL21" s="131"/>
      <c r="FOM21" s="131"/>
      <c r="FON21" s="131"/>
      <c r="FOO21" s="131"/>
      <c r="FOP21" s="131"/>
      <c r="FOQ21" s="131"/>
      <c r="FOR21" s="131"/>
      <c r="FOS21" s="131"/>
      <c r="FOT21" s="131"/>
      <c r="FOU21" s="131"/>
      <c r="FOV21" s="131"/>
      <c r="FOW21" s="131"/>
      <c r="FOX21" s="131"/>
      <c r="FOY21" s="131"/>
      <c r="FOZ21" s="131"/>
      <c r="FPA21" s="131"/>
      <c r="FPB21" s="131"/>
      <c r="FPC21" s="131"/>
      <c r="FPD21" s="131"/>
      <c r="FPE21" s="131"/>
      <c r="FPF21" s="131"/>
      <c r="FPG21" s="131"/>
      <c r="FPH21" s="131"/>
      <c r="FPI21" s="131"/>
      <c r="FPJ21" s="131"/>
      <c r="FPK21" s="131"/>
      <c r="FPL21" s="131"/>
      <c r="FPM21" s="131"/>
      <c r="FPN21" s="131"/>
      <c r="FPO21" s="131"/>
      <c r="FPP21" s="131"/>
      <c r="FPQ21" s="131"/>
      <c r="FPR21" s="131"/>
      <c r="FPS21" s="131"/>
      <c r="FPT21" s="131"/>
      <c r="FPU21" s="131"/>
      <c r="FPV21" s="131"/>
      <c r="FPW21" s="131"/>
      <c r="FPX21" s="131"/>
      <c r="FPY21" s="131"/>
      <c r="FPZ21" s="131"/>
      <c r="FQA21" s="131"/>
      <c r="FQB21" s="131"/>
      <c r="FQC21" s="131"/>
      <c r="FQD21" s="131"/>
      <c r="FQE21" s="131"/>
      <c r="FQF21" s="131"/>
      <c r="FQG21" s="131"/>
      <c r="FQH21" s="131"/>
      <c r="FQI21" s="131"/>
      <c r="FQJ21" s="131"/>
      <c r="FQK21" s="131"/>
      <c r="FQL21" s="131"/>
      <c r="FQM21" s="131"/>
      <c r="FQN21" s="131"/>
      <c r="FQO21" s="131"/>
      <c r="FQP21" s="131"/>
      <c r="FQQ21" s="131"/>
      <c r="FQR21" s="131"/>
      <c r="FQS21" s="131"/>
      <c r="FQT21" s="131"/>
      <c r="FQU21" s="131"/>
      <c r="FQV21" s="131"/>
      <c r="FQW21" s="131"/>
      <c r="FQX21" s="131"/>
      <c r="FQY21" s="131"/>
      <c r="FQZ21" s="131"/>
      <c r="FRA21" s="131"/>
      <c r="FRB21" s="131"/>
      <c r="FRC21" s="131"/>
      <c r="FRD21" s="131"/>
      <c r="FRE21" s="131"/>
      <c r="FRF21" s="131"/>
      <c r="FRG21" s="131"/>
      <c r="FRH21" s="131"/>
      <c r="FRI21" s="131"/>
      <c r="FRJ21" s="131"/>
      <c r="FRK21" s="131"/>
      <c r="FRL21" s="131"/>
      <c r="FRM21" s="131"/>
      <c r="FRN21" s="131"/>
      <c r="FRO21" s="131"/>
      <c r="FRP21" s="131"/>
      <c r="FRQ21" s="131"/>
      <c r="FRR21" s="131"/>
      <c r="FRS21" s="131"/>
      <c r="FRT21" s="131"/>
      <c r="FRU21" s="131"/>
      <c r="FRV21" s="131"/>
      <c r="FRW21" s="131"/>
      <c r="FRX21" s="131"/>
      <c r="FRY21" s="131"/>
      <c r="FRZ21" s="131"/>
      <c r="FSA21" s="131"/>
      <c r="FSB21" s="131"/>
      <c r="FSC21" s="131"/>
      <c r="FSD21" s="131"/>
      <c r="FSE21" s="131"/>
      <c r="FSF21" s="131"/>
      <c r="FSG21" s="131"/>
      <c r="FSH21" s="131"/>
      <c r="FSI21" s="131"/>
      <c r="FSJ21" s="131"/>
      <c r="FSK21" s="131"/>
      <c r="FSL21" s="131"/>
      <c r="FSM21" s="131"/>
      <c r="FSN21" s="131"/>
      <c r="FSO21" s="131"/>
      <c r="FSP21" s="131"/>
      <c r="FSQ21" s="131"/>
      <c r="FSR21" s="131"/>
      <c r="FSS21" s="131"/>
      <c r="FST21" s="131"/>
      <c r="FSU21" s="131"/>
      <c r="FSV21" s="131"/>
      <c r="FSW21" s="131"/>
      <c r="FSX21" s="131"/>
      <c r="FSY21" s="131"/>
      <c r="FSZ21" s="131"/>
      <c r="FTA21" s="131"/>
      <c r="FTB21" s="131"/>
      <c r="FTC21" s="131"/>
      <c r="FTD21" s="131"/>
      <c r="FTE21" s="131"/>
      <c r="FTF21" s="131"/>
      <c r="FTG21" s="131"/>
      <c r="FTH21" s="131"/>
      <c r="FTI21" s="131"/>
      <c r="FTJ21" s="131"/>
      <c r="FTK21" s="131"/>
      <c r="FTL21" s="131"/>
      <c r="FTM21" s="131"/>
      <c r="FTN21" s="131"/>
      <c r="FTO21" s="131"/>
      <c r="FTP21" s="131"/>
      <c r="FTQ21" s="131"/>
      <c r="FTR21" s="131"/>
      <c r="FTS21" s="131"/>
      <c r="FTT21" s="131"/>
      <c r="FTU21" s="131"/>
      <c r="FTV21" s="131"/>
      <c r="FTW21" s="131"/>
      <c r="FTX21" s="131"/>
      <c r="FTY21" s="131"/>
      <c r="FTZ21" s="131"/>
      <c r="FUA21" s="131"/>
      <c r="FUB21" s="131"/>
      <c r="FUC21" s="131"/>
      <c r="FUD21" s="131"/>
      <c r="FUE21" s="131"/>
      <c r="FUF21" s="131"/>
      <c r="FUG21" s="131"/>
      <c r="FUH21" s="131"/>
      <c r="FUI21" s="131"/>
      <c r="FUJ21" s="131"/>
      <c r="FUK21" s="131"/>
      <c r="FUL21" s="131"/>
      <c r="FUM21" s="131"/>
      <c r="FUN21" s="131"/>
      <c r="FUO21" s="131"/>
      <c r="FUP21" s="131"/>
      <c r="FUQ21" s="131"/>
      <c r="FUR21" s="131"/>
      <c r="FUS21" s="131"/>
      <c r="FUT21" s="131"/>
      <c r="FUU21" s="131"/>
      <c r="FUV21" s="131"/>
      <c r="FUW21" s="131"/>
      <c r="FUX21" s="131"/>
      <c r="FUY21" s="131"/>
      <c r="FUZ21" s="131"/>
      <c r="FVA21" s="131"/>
      <c r="FVB21" s="131"/>
      <c r="FVC21" s="131"/>
      <c r="FVD21" s="131"/>
      <c r="FVE21" s="131"/>
      <c r="FVF21" s="131"/>
      <c r="FVG21" s="131"/>
      <c r="FVH21" s="131"/>
      <c r="FVI21" s="131"/>
      <c r="FVJ21" s="131"/>
      <c r="FVK21" s="131"/>
      <c r="FVL21" s="131"/>
      <c r="FVM21" s="131"/>
      <c r="FVN21" s="131"/>
      <c r="FVO21" s="131"/>
      <c r="FVP21" s="131"/>
      <c r="FVQ21" s="131"/>
      <c r="FVR21" s="131"/>
      <c r="FVS21" s="131"/>
      <c r="FVT21" s="131"/>
      <c r="FVU21" s="131"/>
      <c r="FVV21" s="131"/>
      <c r="FVW21" s="131"/>
      <c r="FVX21" s="131"/>
      <c r="FVY21" s="131"/>
      <c r="FVZ21" s="131"/>
      <c r="FWA21" s="131"/>
      <c r="FWB21" s="131"/>
      <c r="FWC21" s="131"/>
      <c r="FWD21" s="131"/>
      <c r="FWE21" s="131"/>
      <c r="FWF21" s="131"/>
      <c r="FWG21" s="131"/>
      <c r="FWH21" s="131"/>
      <c r="FWI21" s="131"/>
      <c r="FWJ21" s="131"/>
      <c r="FWK21" s="131"/>
      <c r="FWL21" s="131"/>
      <c r="FWM21" s="131"/>
      <c r="FWN21" s="131"/>
      <c r="FWO21" s="131"/>
      <c r="FWP21" s="131"/>
      <c r="FWQ21" s="131"/>
      <c r="FWR21" s="131"/>
      <c r="FWS21" s="131"/>
      <c r="FWT21" s="131"/>
      <c r="FWU21" s="131"/>
      <c r="FWV21" s="131"/>
      <c r="FWW21" s="131"/>
      <c r="FWX21" s="131"/>
      <c r="FWY21" s="131"/>
      <c r="FWZ21" s="131"/>
      <c r="FXA21" s="131"/>
      <c r="FXB21" s="131"/>
      <c r="FXC21" s="131"/>
      <c r="FXD21" s="131"/>
      <c r="FXE21" s="131"/>
      <c r="FXF21" s="131"/>
      <c r="FXG21" s="131"/>
      <c r="FXH21" s="131"/>
      <c r="FXI21" s="131"/>
      <c r="FXJ21" s="131"/>
      <c r="FXK21" s="131"/>
      <c r="FXL21" s="131"/>
      <c r="FXM21" s="131"/>
      <c r="FXN21" s="131"/>
      <c r="FXO21" s="131"/>
      <c r="FXP21" s="131"/>
      <c r="FXQ21" s="131"/>
      <c r="FXR21" s="131"/>
      <c r="FXS21" s="131"/>
      <c r="FXT21" s="131"/>
      <c r="FXU21" s="131"/>
      <c r="FXV21" s="131"/>
      <c r="FXW21" s="131"/>
      <c r="FXX21" s="131"/>
      <c r="FXY21" s="131"/>
      <c r="FXZ21" s="131"/>
      <c r="FYA21" s="131"/>
      <c r="FYB21" s="131"/>
      <c r="FYC21" s="131"/>
      <c r="FYD21" s="131"/>
      <c r="FYE21" s="131"/>
      <c r="FYF21" s="131"/>
      <c r="FYG21" s="131"/>
      <c r="FYH21" s="131"/>
      <c r="FYI21" s="131"/>
      <c r="FYJ21" s="131"/>
      <c r="FYK21" s="131"/>
      <c r="FYL21" s="131"/>
      <c r="FYM21" s="131"/>
      <c r="FYN21" s="131"/>
      <c r="FYO21" s="131"/>
      <c r="FYP21" s="131"/>
      <c r="FYQ21" s="131"/>
      <c r="FYR21" s="131"/>
      <c r="FYS21" s="131"/>
      <c r="FYT21" s="131"/>
      <c r="FYU21" s="131"/>
      <c r="FYV21" s="131"/>
      <c r="FYW21" s="131"/>
      <c r="FYX21" s="131"/>
      <c r="FYY21" s="131"/>
      <c r="FYZ21" s="131"/>
      <c r="FZA21" s="131"/>
      <c r="FZB21" s="131"/>
      <c r="FZC21" s="131"/>
      <c r="FZD21" s="131"/>
      <c r="FZE21" s="131"/>
      <c r="FZF21" s="131"/>
      <c r="FZG21" s="131"/>
      <c r="FZH21" s="131"/>
      <c r="FZI21" s="131"/>
      <c r="FZJ21" s="131"/>
      <c r="FZK21" s="131"/>
      <c r="FZL21" s="131"/>
      <c r="FZM21" s="131"/>
      <c r="FZN21" s="131"/>
      <c r="FZO21" s="131"/>
      <c r="FZP21" s="131"/>
      <c r="FZQ21" s="131"/>
      <c r="FZR21" s="131"/>
      <c r="FZS21" s="131"/>
      <c r="FZT21" s="131"/>
      <c r="FZU21" s="131"/>
      <c r="FZV21" s="131"/>
      <c r="FZW21" s="131"/>
      <c r="FZX21" s="131"/>
      <c r="FZY21" s="131"/>
      <c r="FZZ21" s="131"/>
      <c r="GAA21" s="131"/>
      <c r="GAB21" s="131"/>
      <c r="GAC21" s="131"/>
      <c r="GAD21" s="131"/>
      <c r="GAE21" s="131"/>
      <c r="GAF21" s="131"/>
      <c r="GAG21" s="131"/>
      <c r="GAH21" s="131"/>
      <c r="GAI21" s="131"/>
      <c r="GAJ21" s="131"/>
      <c r="GAK21" s="131"/>
      <c r="GAL21" s="131"/>
      <c r="GAM21" s="131"/>
      <c r="GAN21" s="131"/>
      <c r="GAO21" s="131"/>
      <c r="GAP21" s="131"/>
      <c r="GAQ21" s="131"/>
      <c r="GAR21" s="131"/>
      <c r="GAS21" s="131"/>
      <c r="GAT21" s="131"/>
      <c r="GAU21" s="131"/>
      <c r="GAV21" s="131"/>
      <c r="GAW21" s="131"/>
      <c r="GAX21" s="131"/>
      <c r="GAY21" s="131"/>
      <c r="GAZ21" s="131"/>
      <c r="GBA21" s="131"/>
      <c r="GBB21" s="131"/>
      <c r="GBC21" s="131"/>
      <c r="GBD21" s="131"/>
      <c r="GBE21" s="131"/>
      <c r="GBF21" s="131"/>
      <c r="GBG21" s="131"/>
      <c r="GBH21" s="131"/>
      <c r="GBI21" s="131"/>
      <c r="GBJ21" s="131"/>
      <c r="GBK21" s="131"/>
      <c r="GBL21" s="131"/>
      <c r="GBM21" s="131"/>
      <c r="GBN21" s="131"/>
      <c r="GBO21" s="131"/>
      <c r="GBP21" s="131"/>
      <c r="GBQ21" s="131"/>
      <c r="GBR21" s="131"/>
      <c r="GBS21" s="131"/>
      <c r="GBT21" s="131"/>
      <c r="GBU21" s="131"/>
      <c r="GBV21" s="131"/>
      <c r="GBW21" s="131"/>
      <c r="GBX21" s="131"/>
      <c r="GBY21" s="131"/>
      <c r="GBZ21" s="131"/>
      <c r="GCA21" s="131"/>
      <c r="GCB21" s="131"/>
      <c r="GCC21" s="131"/>
      <c r="GCD21" s="131"/>
      <c r="GCE21" s="131"/>
      <c r="GCF21" s="131"/>
      <c r="GCG21" s="131"/>
      <c r="GCH21" s="131"/>
      <c r="GCI21" s="131"/>
      <c r="GCJ21" s="131"/>
      <c r="GCK21" s="131"/>
      <c r="GCL21" s="131"/>
      <c r="GCM21" s="131"/>
      <c r="GCN21" s="131"/>
      <c r="GCO21" s="131"/>
      <c r="GCP21" s="131"/>
      <c r="GCQ21" s="131"/>
      <c r="GCR21" s="131"/>
      <c r="GCS21" s="131"/>
      <c r="GCT21" s="131"/>
      <c r="GCU21" s="131"/>
      <c r="GCV21" s="131"/>
      <c r="GCW21" s="131"/>
      <c r="GCX21" s="131"/>
      <c r="GCY21" s="131"/>
      <c r="GCZ21" s="131"/>
      <c r="GDA21" s="131"/>
      <c r="GDB21" s="131"/>
      <c r="GDC21" s="131"/>
      <c r="GDD21" s="131"/>
      <c r="GDE21" s="131"/>
      <c r="GDF21" s="131"/>
      <c r="GDG21" s="131"/>
      <c r="GDH21" s="131"/>
      <c r="GDI21" s="131"/>
      <c r="GDJ21" s="131"/>
      <c r="GDK21" s="131"/>
      <c r="GDL21" s="131"/>
      <c r="GDM21" s="131"/>
      <c r="GDN21" s="131"/>
      <c r="GDO21" s="131"/>
      <c r="GDP21" s="131"/>
      <c r="GDQ21" s="131"/>
      <c r="GDR21" s="131"/>
      <c r="GDS21" s="131"/>
      <c r="GDT21" s="131"/>
      <c r="GDU21" s="131"/>
      <c r="GDV21" s="131"/>
      <c r="GDW21" s="131"/>
      <c r="GDX21" s="131"/>
      <c r="GDY21" s="131"/>
      <c r="GDZ21" s="131"/>
      <c r="GEA21" s="131"/>
      <c r="GEB21" s="131"/>
      <c r="GEC21" s="131"/>
      <c r="GED21" s="131"/>
      <c r="GEE21" s="131"/>
      <c r="GEF21" s="131"/>
      <c r="GEG21" s="131"/>
      <c r="GEH21" s="131"/>
      <c r="GEI21" s="131"/>
      <c r="GEJ21" s="131"/>
      <c r="GEK21" s="131"/>
      <c r="GEL21" s="131"/>
      <c r="GEM21" s="131"/>
      <c r="GEN21" s="131"/>
      <c r="GEO21" s="131"/>
      <c r="GEP21" s="131"/>
      <c r="GEQ21" s="131"/>
      <c r="GER21" s="131"/>
      <c r="GES21" s="131"/>
      <c r="GET21" s="131"/>
      <c r="GEU21" s="131"/>
      <c r="GEV21" s="131"/>
      <c r="GEW21" s="131"/>
      <c r="GEX21" s="131"/>
      <c r="GEY21" s="131"/>
      <c r="GEZ21" s="131"/>
      <c r="GFA21" s="131"/>
      <c r="GFB21" s="131"/>
      <c r="GFC21" s="131"/>
      <c r="GFD21" s="131"/>
      <c r="GFE21" s="131"/>
      <c r="GFF21" s="131"/>
      <c r="GFG21" s="131"/>
      <c r="GFH21" s="131"/>
      <c r="GFI21" s="131"/>
      <c r="GFJ21" s="131"/>
      <c r="GFK21" s="131"/>
      <c r="GFL21" s="131"/>
      <c r="GFM21" s="131"/>
      <c r="GFN21" s="131"/>
      <c r="GFO21" s="131"/>
      <c r="GFP21" s="131"/>
      <c r="GFQ21" s="131"/>
      <c r="GFR21" s="131"/>
      <c r="GFS21" s="131"/>
      <c r="GFT21" s="131"/>
      <c r="GFU21" s="131"/>
      <c r="GFV21" s="131"/>
      <c r="GFW21" s="131"/>
      <c r="GFX21" s="131"/>
      <c r="GFY21" s="131"/>
      <c r="GFZ21" s="131"/>
      <c r="GGA21" s="131"/>
      <c r="GGB21" s="131"/>
      <c r="GGC21" s="131"/>
      <c r="GGD21" s="131"/>
      <c r="GGE21" s="131"/>
      <c r="GGF21" s="131"/>
      <c r="GGG21" s="131"/>
      <c r="GGH21" s="131"/>
      <c r="GGI21" s="131"/>
      <c r="GGJ21" s="131"/>
      <c r="GGK21" s="131"/>
      <c r="GGL21" s="131"/>
      <c r="GGM21" s="131"/>
      <c r="GGN21" s="131"/>
      <c r="GGO21" s="131"/>
      <c r="GGP21" s="131"/>
      <c r="GGQ21" s="131"/>
      <c r="GGR21" s="131"/>
      <c r="GGS21" s="131"/>
      <c r="GGT21" s="131"/>
      <c r="GGU21" s="131"/>
      <c r="GGV21" s="131"/>
      <c r="GGW21" s="131"/>
      <c r="GGX21" s="131"/>
      <c r="GGY21" s="131"/>
      <c r="GGZ21" s="131"/>
      <c r="GHA21" s="131"/>
      <c r="GHB21" s="131"/>
      <c r="GHC21" s="131"/>
      <c r="GHD21" s="131"/>
      <c r="GHE21" s="131"/>
      <c r="GHF21" s="131"/>
      <c r="GHG21" s="131"/>
      <c r="GHH21" s="131"/>
      <c r="GHI21" s="131"/>
      <c r="GHJ21" s="131"/>
      <c r="GHK21" s="131"/>
      <c r="GHL21" s="131"/>
      <c r="GHM21" s="131"/>
      <c r="GHN21" s="131"/>
      <c r="GHO21" s="131"/>
      <c r="GHP21" s="131"/>
      <c r="GHQ21" s="131"/>
      <c r="GHR21" s="131"/>
      <c r="GHS21" s="131"/>
      <c r="GHT21" s="131"/>
      <c r="GHU21" s="131"/>
      <c r="GHV21" s="131"/>
      <c r="GHW21" s="131"/>
      <c r="GHX21" s="131"/>
      <c r="GHY21" s="131"/>
      <c r="GHZ21" s="131"/>
      <c r="GIA21" s="131"/>
      <c r="GIB21" s="131"/>
      <c r="GIC21" s="131"/>
      <c r="GID21" s="131"/>
      <c r="GIE21" s="131"/>
      <c r="GIF21" s="131"/>
      <c r="GIG21" s="131"/>
      <c r="GIH21" s="131"/>
      <c r="GII21" s="131"/>
      <c r="GIJ21" s="131"/>
      <c r="GIK21" s="131"/>
      <c r="GIL21" s="131"/>
      <c r="GIM21" s="131"/>
      <c r="GIN21" s="131"/>
      <c r="GIO21" s="131"/>
      <c r="GIP21" s="131"/>
      <c r="GIQ21" s="131"/>
      <c r="GIR21" s="131"/>
      <c r="GIS21" s="131"/>
      <c r="GIT21" s="131"/>
      <c r="GIU21" s="131"/>
      <c r="GIV21" s="131"/>
      <c r="GIW21" s="131"/>
      <c r="GIX21" s="131"/>
      <c r="GIY21" s="131"/>
      <c r="GIZ21" s="131"/>
      <c r="GJA21" s="131"/>
      <c r="GJB21" s="131"/>
      <c r="GJC21" s="131"/>
      <c r="GJD21" s="131"/>
      <c r="GJE21" s="131"/>
      <c r="GJF21" s="131"/>
      <c r="GJG21" s="131"/>
      <c r="GJH21" s="131"/>
      <c r="GJI21" s="131"/>
      <c r="GJJ21" s="131"/>
      <c r="GJK21" s="131"/>
      <c r="GJL21" s="131"/>
      <c r="GJM21" s="131"/>
      <c r="GJN21" s="131"/>
      <c r="GJO21" s="131"/>
      <c r="GJP21" s="131"/>
      <c r="GJQ21" s="131"/>
      <c r="GJR21" s="131"/>
      <c r="GJS21" s="131"/>
      <c r="GJT21" s="131"/>
      <c r="GJU21" s="131"/>
      <c r="GJV21" s="131"/>
      <c r="GJW21" s="131"/>
      <c r="GJX21" s="131"/>
      <c r="GJY21" s="131"/>
      <c r="GJZ21" s="131"/>
      <c r="GKA21" s="131"/>
      <c r="GKB21" s="131"/>
      <c r="GKC21" s="131"/>
      <c r="GKD21" s="131"/>
      <c r="GKE21" s="131"/>
      <c r="GKF21" s="131"/>
      <c r="GKG21" s="131"/>
      <c r="GKH21" s="131"/>
      <c r="GKI21" s="131"/>
      <c r="GKJ21" s="131"/>
      <c r="GKK21" s="131"/>
      <c r="GKL21" s="131"/>
      <c r="GKM21" s="131"/>
      <c r="GKN21" s="131"/>
      <c r="GKO21" s="131"/>
      <c r="GKP21" s="131"/>
      <c r="GKQ21" s="131"/>
      <c r="GKR21" s="131"/>
      <c r="GKS21" s="131"/>
      <c r="GKT21" s="131"/>
      <c r="GKU21" s="131"/>
      <c r="GKV21" s="131"/>
      <c r="GKW21" s="131"/>
      <c r="GKX21" s="131"/>
      <c r="GKY21" s="131"/>
      <c r="GKZ21" s="131"/>
      <c r="GLA21" s="131"/>
      <c r="GLB21" s="131"/>
      <c r="GLC21" s="131"/>
      <c r="GLD21" s="131"/>
      <c r="GLE21" s="131"/>
      <c r="GLF21" s="131"/>
      <c r="GLG21" s="131"/>
      <c r="GLH21" s="131"/>
      <c r="GLI21" s="131"/>
      <c r="GLJ21" s="131"/>
      <c r="GLK21" s="131"/>
      <c r="GLL21" s="131"/>
      <c r="GLM21" s="131"/>
      <c r="GLN21" s="131"/>
      <c r="GLO21" s="131"/>
      <c r="GLP21" s="131"/>
      <c r="GLQ21" s="131"/>
      <c r="GLR21" s="131"/>
      <c r="GLS21" s="131"/>
      <c r="GLT21" s="131"/>
      <c r="GLU21" s="131"/>
      <c r="GLV21" s="131"/>
      <c r="GLW21" s="131"/>
      <c r="GLX21" s="131"/>
      <c r="GLY21" s="131"/>
      <c r="GLZ21" s="131"/>
      <c r="GMA21" s="131"/>
      <c r="GMB21" s="131"/>
      <c r="GMC21" s="131"/>
      <c r="GMD21" s="131"/>
      <c r="GME21" s="131"/>
      <c r="GMF21" s="131"/>
      <c r="GMG21" s="131"/>
      <c r="GMH21" s="131"/>
      <c r="GMI21" s="131"/>
      <c r="GMJ21" s="131"/>
      <c r="GMK21" s="131"/>
      <c r="GML21" s="131"/>
      <c r="GMM21" s="131"/>
      <c r="GMN21" s="131"/>
      <c r="GMO21" s="131"/>
      <c r="GMP21" s="131"/>
      <c r="GMQ21" s="131"/>
      <c r="GMR21" s="131"/>
      <c r="GMS21" s="131"/>
      <c r="GMT21" s="131"/>
      <c r="GMU21" s="131"/>
      <c r="GMV21" s="131"/>
      <c r="GMW21" s="131"/>
      <c r="GMX21" s="131"/>
      <c r="GMY21" s="131"/>
      <c r="GMZ21" s="131"/>
      <c r="GNA21" s="131"/>
      <c r="GNB21" s="131"/>
      <c r="GNC21" s="131"/>
      <c r="GND21" s="131"/>
      <c r="GNE21" s="131"/>
      <c r="GNF21" s="131"/>
      <c r="GNG21" s="131"/>
      <c r="GNH21" s="131"/>
      <c r="GNI21" s="131"/>
      <c r="GNJ21" s="131"/>
      <c r="GNK21" s="131"/>
      <c r="GNL21" s="131"/>
      <c r="GNM21" s="131"/>
      <c r="GNN21" s="131"/>
      <c r="GNO21" s="131"/>
      <c r="GNP21" s="131"/>
      <c r="GNQ21" s="131"/>
      <c r="GNR21" s="131"/>
      <c r="GNS21" s="131"/>
      <c r="GNT21" s="131"/>
      <c r="GNU21" s="131"/>
      <c r="GNV21" s="131"/>
      <c r="GNW21" s="131"/>
      <c r="GNX21" s="131"/>
      <c r="GNY21" s="131"/>
      <c r="GNZ21" s="131"/>
      <c r="GOA21" s="131"/>
      <c r="GOB21" s="131"/>
      <c r="GOC21" s="131"/>
      <c r="GOD21" s="131"/>
      <c r="GOE21" s="131"/>
      <c r="GOF21" s="131"/>
      <c r="GOG21" s="131"/>
      <c r="GOH21" s="131"/>
      <c r="GOI21" s="131"/>
      <c r="GOJ21" s="131"/>
      <c r="GOK21" s="131"/>
      <c r="GOL21" s="131"/>
      <c r="GOM21" s="131"/>
      <c r="GON21" s="131"/>
      <c r="GOO21" s="131"/>
      <c r="GOP21" s="131"/>
      <c r="GOQ21" s="131"/>
      <c r="GOR21" s="131"/>
      <c r="GOS21" s="131"/>
      <c r="GOT21" s="131"/>
      <c r="GOU21" s="131"/>
      <c r="GOV21" s="131"/>
      <c r="GOW21" s="131"/>
      <c r="GOX21" s="131"/>
      <c r="GOY21" s="131"/>
      <c r="GOZ21" s="131"/>
      <c r="GPA21" s="131"/>
      <c r="GPB21" s="131"/>
      <c r="GPC21" s="131"/>
      <c r="GPD21" s="131"/>
      <c r="GPE21" s="131"/>
      <c r="GPF21" s="131"/>
      <c r="GPG21" s="131"/>
      <c r="GPH21" s="131"/>
      <c r="GPI21" s="131"/>
      <c r="GPJ21" s="131"/>
      <c r="GPK21" s="131"/>
      <c r="GPL21" s="131"/>
      <c r="GPM21" s="131"/>
      <c r="GPN21" s="131"/>
      <c r="GPO21" s="131"/>
      <c r="GPP21" s="131"/>
      <c r="GPQ21" s="131"/>
      <c r="GPR21" s="131"/>
      <c r="GPS21" s="131"/>
      <c r="GPT21" s="131"/>
      <c r="GPU21" s="131"/>
      <c r="GPV21" s="131"/>
      <c r="GPW21" s="131"/>
      <c r="GPX21" s="131"/>
      <c r="GPY21" s="131"/>
      <c r="GPZ21" s="131"/>
      <c r="GQA21" s="131"/>
      <c r="GQB21" s="131"/>
      <c r="GQC21" s="131"/>
      <c r="GQD21" s="131"/>
      <c r="GQE21" s="131"/>
      <c r="GQF21" s="131"/>
      <c r="GQG21" s="131"/>
      <c r="GQH21" s="131"/>
      <c r="GQI21" s="131"/>
      <c r="GQJ21" s="131"/>
      <c r="GQK21" s="131"/>
      <c r="GQL21" s="131"/>
      <c r="GQM21" s="131"/>
      <c r="GQN21" s="131"/>
      <c r="GQO21" s="131"/>
      <c r="GQP21" s="131"/>
      <c r="GQQ21" s="131"/>
      <c r="GQR21" s="131"/>
      <c r="GQS21" s="131"/>
      <c r="GQT21" s="131"/>
      <c r="GQU21" s="131"/>
      <c r="GQV21" s="131"/>
      <c r="GQW21" s="131"/>
      <c r="GQX21" s="131"/>
      <c r="GQY21" s="131"/>
      <c r="GQZ21" s="131"/>
      <c r="GRA21" s="131"/>
      <c r="GRB21" s="131"/>
      <c r="GRC21" s="131"/>
      <c r="GRD21" s="131"/>
      <c r="GRE21" s="131"/>
      <c r="GRF21" s="131"/>
      <c r="GRG21" s="131"/>
      <c r="GRH21" s="131"/>
      <c r="GRI21" s="131"/>
      <c r="GRJ21" s="131"/>
      <c r="GRK21" s="131"/>
      <c r="GRL21" s="131"/>
      <c r="GRM21" s="131"/>
      <c r="GRN21" s="131"/>
      <c r="GRO21" s="131"/>
      <c r="GRP21" s="131"/>
      <c r="GRQ21" s="131"/>
      <c r="GRR21" s="131"/>
      <c r="GRS21" s="131"/>
      <c r="GRT21" s="131"/>
      <c r="GRU21" s="131"/>
      <c r="GRV21" s="131"/>
      <c r="GRW21" s="131"/>
      <c r="GRX21" s="131"/>
      <c r="GRY21" s="131"/>
      <c r="GRZ21" s="131"/>
      <c r="GSA21" s="131"/>
      <c r="GSB21" s="131"/>
      <c r="GSC21" s="131"/>
      <c r="GSD21" s="131"/>
      <c r="GSE21" s="131"/>
      <c r="GSF21" s="131"/>
      <c r="GSG21" s="131"/>
      <c r="GSH21" s="131"/>
      <c r="GSI21" s="131"/>
      <c r="GSJ21" s="131"/>
      <c r="GSK21" s="131"/>
      <c r="GSL21" s="131"/>
      <c r="GSM21" s="131"/>
      <c r="GSN21" s="131"/>
      <c r="GSO21" s="131"/>
      <c r="GSP21" s="131"/>
      <c r="GSQ21" s="131"/>
      <c r="GSR21" s="131"/>
      <c r="GSS21" s="131"/>
      <c r="GST21" s="131"/>
      <c r="GSU21" s="131"/>
      <c r="GSV21" s="131"/>
      <c r="GSW21" s="131"/>
      <c r="GSX21" s="131"/>
      <c r="GSY21" s="131"/>
      <c r="GSZ21" s="131"/>
      <c r="GTA21" s="131"/>
      <c r="GTB21" s="131"/>
      <c r="GTC21" s="131"/>
      <c r="GTD21" s="131"/>
      <c r="GTE21" s="131"/>
      <c r="GTF21" s="131"/>
      <c r="GTG21" s="131"/>
      <c r="GTH21" s="131"/>
      <c r="GTI21" s="131"/>
      <c r="GTJ21" s="131"/>
      <c r="GTK21" s="131"/>
      <c r="GTL21" s="131"/>
      <c r="GTM21" s="131"/>
      <c r="GTN21" s="131"/>
      <c r="GTO21" s="131"/>
      <c r="GTP21" s="131"/>
      <c r="GTQ21" s="131"/>
      <c r="GTR21" s="131"/>
      <c r="GTS21" s="131"/>
      <c r="GTT21" s="131"/>
      <c r="GTU21" s="131"/>
      <c r="GTV21" s="131"/>
      <c r="GTW21" s="131"/>
      <c r="GTX21" s="131"/>
      <c r="GTY21" s="131"/>
      <c r="GTZ21" s="131"/>
      <c r="GUA21" s="131"/>
      <c r="GUB21" s="131"/>
      <c r="GUC21" s="131"/>
      <c r="GUD21" s="131"/>
      <c r="GUE21" s="131"/>
      <c r="GUF21" s="131"/>
      <c r="GUG21" s="131"/>
      <c r="GUH21" s="131"/>
      <c r="GUI21" s="131"/>
      <c r="GUJ21" s="131"/>
      <c r="GUK21" s="131"/>
      <c r="GUL21" s="131"/>
      <c r="GUM21" s="131"/>
      <c r="GUN21" s="131"/>
      <c r="GUO21" s="131"/>
      <c r="GUP21" s="131"/>
      <c r="GUQ21" s="131"/>
      <c r="GUR21" s="131"/>
      <c r="GUS21" s="131"/>
      <c r="GUT21" s="131"/>
      <c r="GUU21" s="131"/>
      <c r="GUV21" s="131"/>
      <c r="GUW21" s="131"/>
      <c r="GUX21" s="131"/>
      <c r="GUY21" s="131"/>
      <c r="GUZ21" s="131"/>
      <c r="GVA21" s="131"/>
      <c r="GVB21" s="131"/>
      <c r="GVC21" s="131"/>
      <c r="GVD21" s="131"/>
      <c r="GVE21" s="131"/>
      <c r="GVF21" s="131"/>
      <c r="GVG21" s="131"/>
      <c r="GVH21" s="131"/>
      <c r="GVI21" s="131"/>
      <c r="GVJ21" s="131"/>
      <c r="GVK21" s="131"/>
      <c r="GVL21" s="131"/>
      <c r="GVM21" s="131"/>
      <c r="GVN21" s="131"/>
      <c r="GVO21" s="131"/>
      <c r="GVP21" s="131"/>
      <c r="GVQ21" s="131"/>
      <c r="GVR21" s="131"/>
      <c r="GVS21" s="131"/>
      <c r="GVT21" s="131"/>
      <c r="GVU21" s="131"/>
      <c r="GVV21" s="131"/>
      <c r="GVW21" s="131"/>
      <c r="GVX21" s="131"/>
      <c r="GVY21" s="131"/>
      <c r="GVZ21" s="131"/>
      <c r="GWA21" s="131"/>
      <c r="GWB21" s="131"/>
      <c r="GWC21" s="131"/>
      <c r="GWD21" s="131"/>
      <c r="GWE21" s="131"/>
      <c r="GWF21" s="131"/>
      <c r="GWG21" s="131"/>
      <c r="GWH21" s="131"/>
      <c r="GWI21" s="131"/>
      <c r="GWJ21" s="131"/>
      <c r="GWK21" s="131"/>
      <c r="GWL21" s="131"/>
      <c r="GWM21" s="131"/>
      <c r="GWN21" s="131"/>
      <c r="GWO21" s="131"/>
      <c r="GWP21" s="131"/>
      <c r="GWQ21" s="131"/>
      <c r="GWR21" s="131"/>
      <c r="GWS21" s="131"/>
      <c r="GWT21" s="131"/>
      <c r="GWU21" s="131"/>
      <c r="GWV21" s="131"/>
      <c r="GWW21" s="131"/>
      <c r="GWX21" s="131"/>
      <c r="GWY21" s="131"/>
      <c r="GWZ21" s="131"/>
      <c r="GXA21" s="131"/>
      <c r="GXB21" s="131"/>
      <c r="GXC21" s="131"/>
      <c r="GXD21" s="131"/>
      <c r="GXE21" s="131"/>
      <c r="GXF21" s="131"/>
      <c r="GXG21" s="131"/>
      <c r="GXH21" s="131"/>
      <c r="GXI21" s="131"/>
      <c r="GXJ21" s="131"/>
      <c r="GXK21" s="131"/>
      <c r="GXL21" s="131"/>
      <c r="GXM21" s="131"/>
      <c r="GXN21" s="131"/>
      <c r="GXO21" s="131"/>
      <c r="GXP21" s="131"/>
      <c r="GXQ21" s="131"/>
      <c r="GXR21" s="131"/>
      <c r="GXS21" s="131"/>
      <c r="GXT21" s="131"/>
      <c r="GXU21" s="131"/>
      <c r="GXV21" s="131"/>
      <c r="GXW21" s="131"/>
      <c r="GXX21" s="131"/>
      <c r="GXY21" s="131"/>
      <c r="GXZ21" s="131"/>
      <c r="GYA21" s="131"/>
      <c r="GYB21" s="131"/>
      <c r="GYC21" s="131"/>
      <c r="GYD21" s="131"/>
      <c r="GYE21" s="131"/>
      <c r="GYF21" s="131"/>
      <c r="GYG21" s="131"/>
      <c r="GYH21" s="131"/>
      <c r="GYI21" s="131"/>
      <c r="GYJ21" s="131"/>
      <c r="GYK21" s="131"/>
      <c r="GYL21" s="131"/>
      <c r="GYM21" s="131"/>
      <c r="GYN21" s="131"/>
      <c r="GYO21" s="131"/>
      <c r="GYP21" s="131"/>
      <c r="GYQ21" s="131"/>
      <c r="GYR21" s="131"/>
      <c r="GYS21" s="131"/>
      <c r="GYT21" s="131"/>
      <c r="GYU21" s="131"/>
      <c r="GYV21" s="131"/>
      <c r="GYW21" s="131"/>
      <c r="GYX21" s="131"/>
      <c r="GYY21" s="131"/>
      <c r="GYZ21" s="131"/>
      <c r="GZA21" s="131"/>
      <c r="GZB21" s="131"/>
      <c r="GZC21" s="131"/>
      <c r="GZD21" s="131"/>
      <c r="GZE21" s="131"/>
      <c r="GZF21" s="131"/>
      <c r="GZG21" s="131"/>
      <c r="GZH21" s="131"/>
      <c r="GZI21" s="131"/>
      <c r="GZJ21" s="131"/>
      <c r="GZK21" s="131"/>
      <c r="GZL21" s="131"/>
      <c r="GZM21" s="131"/>
      <c r="GZN21" s="131"/>
      <c r="GZO21" s="131"/>
      <c r="GZP21" s="131"/>
      <c r="GZQ21" s="131"/>
      <c r="GZR21" s="131"/>
      <c r="GZS21" s="131"/>
      <c r="GZT21" s="131"/>
      <c r="GZU21" s="131"/>
      <c r="GZV21" s="131"/>
      <c r="GZW21" s="131"/>
      <c r="GZX21" s="131"/>
      <c r="GZY21" s="131"/>
      <c r="GZZ21" s="131"/>
      <c r="HAA21" s="131"/>
      <c r="HAB21" s="131"/>
      <c r="HAC21" s="131"/>
      <c r="HAD21" s="131"/>
      <c r="HAE21" s="131"/>
      <c r="HAF21" s="131"/>
      <c r="HAG21" s="131"/>
      <c r="HAH21" s="131"/>
      <c r="HAI21" s="131"/>
      <c r="HAJ21" s="131"/>
      <c r="HAK21" s="131"/>
      <c r="HAL21" s="131"/>
      <c r="HAM21" s="131"/>
      <c r="HAN21" s="131"/>
      <c r="HAO21" s="131"/>
      <c r="HAP21" s="131"/>
      <c r="HAQ21" s="131"/>
      <c r="HAR21" s="131"/>
      <c r="HAS21" s="131"/>
      <c r="HAT21" s="131"/>
      <c r="HAU21" s="131"/>
      <c r="HAV21" s="131"/>
      <c r="HAW21" s="131"/>
      <c r="HAX21" s="131"/>
      <c r="HAY21" s="131"/>
      <c r="HAZ21" s="131"/>
      <c r="HBA21" s="131"/>
      <c r="HBB21" s="131"/>
      <c r="HBC21" s="131"/>
      <c r="HBD21" s="131"/>
      <c r="HBE21" s="131"/>
      <c r="HBF21" s="131"/>
      <c r="HBG21" s="131"/>
      <c r="HBH21" s="131"/>
      <c r="HBI21" s="131"/>
      <c r="HBJ21" s="131"/>
      <c r="HBK21" s="131"/>
      <c r="HBL21" s="131"/>
      <c r="HBM21" s="131"/>
      <c r="HBN21" s="131"/>
      <c r="HBO21" s="131"/>
      <c r="HBP21" s="131"/>
      <c r="HBQ21" s="131"/>
      <c r="HBR21" s="131"/>
      <c r="HBS21" s="131"/>
      <c r="HBT21" s="131"/>
      <c r="HBU21" s="131"/>
      <c r="HBV21" s="131"/>
      <c r="HBW21" s="131"/>
      <c r="HBX21" s="131"/>
      <c r="HBY21" s="131"/>
      <c r="HBZ21" s="131"/>
      <c r="HCA21" s="131"/>
      <c r="HCB21" s="131"/>
      <c r="HCC21" s="131"/>
      <c r="HCD21" s="131"/>
      <c r="HCE21" s="131"/>
      <c r="HCF21" s="131"/>
      <c r="HCG21" s="131"/>
      <c r="HCH21" s="131"/>
      <c r="HCI21" s="131"/>
      <c r="HCJ21" s="131"/>
      <c r="HCK21" s="131"/>
      <c r="HCL21" s="131"/>
      <c r="HCM21" s="131"/>
      <c r="HCN21" s="131"/>
      <c r="HCO21" s="131"/>
      <c r="HCP21" s="131"/>
      <c r="HCQ21" s="131"/>
      <c r="HCR21" s="131"/>
      <c r="HCS21" s="131"/>
      <c r="HCT21" s="131"/>
      <c r="HCU21" s="131"/>
      <c r="HCV21" s="131"/>
      <c r="HCW21" s="131"/>
      <c r="HCX21" s="131"/>
      <c r="HCY21" s="131"/>
      <c r="HCZ21" s="131"/>
      <c r="HDA21" s="131"/>
      <c r="HDB21" s="131"/>
      <c r="HDC21" s="131"/>
      <c r="HDD21" s="131"/>
      <c r="HDE21" s="131"/>
      <c r="HDF21" s="131"/>
      <c r="HDG21" s="131"/>
      <c r="HDH21" s="131"/>
      <c r="HDI21" s="131"/>
      <c r="HDJ21" s="131"/>
      <c r="HDK21" s="131"/>
      <c r="HDL21" s="131"/>
      <c r="HDM21" s="131"/>
      <c r="HDN21" s="131"/>
      <c r="HDO21" s="131"/>
      <c r="HDP21" s="131"/>
      <c r="HDQ21" s="131"/>
      <c r="HDR21" s="131"/>
      <c r="HDS21" s="131"/>
      <c r="HDT21" s="131"/>
      <c r="HDU21" s="131"/>
      <c r="HDV21" s="131"/>
      <c r="HDW21" s="131"/>
      <c r="HDX21" s="131"/>
      <c r="HDY21" s="131"/>
      <c r="HDZ21" s="131"/>
      <c r="HEA21" s="131"/>
      <c r="HEB21" s="131"/>
      <c r="HEC21" s="131"/>
      <c r="HED21" s="131"/>
      <c r="HEE21" s="131"/>
      <c r="HEF21" s="131"/>
      <c r="HEG21" s="131"/>
      <c r="HEH21" s="131"/>
      <c r="HEI21" s="131"/>
      <c r="HEJ21" s="131"/>
      <c r="HEK21" s="131"/>
      <c r="HEL21" s="131"/>
      <c r="HEM21" s="131"/>
      <c r="HEN21" s="131"/>
      <c r="HEO21" s="131"/>
      <c r="HEP21" s="131"/>
      <c r="HEQ21" s="131"/>
      <c r="HER21" s="131"/>
      <c r="HES21" s="131"/>
      <c r="HET21" s="131"/>
      <c r="HEU21" s="131"/>
      <c r="HEV21" s="131"/>
      <c r="HEW21" s="131"/>
      <c r="HEX21" s="131"/>
      <c r="HEY21" s="131"/>
      <c r="HEZ21" s="131"/>
      <c r="HFA21" s="131"/>
      <c r="HFB21" s="131"/>
      <c r="HFC21" s="131"/>
      <c r="HFD21" s="131"/>
      <c r="HFE21" s="131"/>
      <c r="HFF21" s="131"/>
      <c r="HFG21" s="131"/>
      <c r="HFH21" s="131"/>
      <c r="HFI21" s="131"/>
      <c r="HFJ21" s="131"/>
      <c r="HFK21" s="131"/>
      <c r="HFL21" s="131"/>
      <c r="HFM21" s="131"/>
      <c r="HFN21" s="131"/>
      <c r="HFO21" s="131"/>
      <c r="HFP21" s="131"/>
      <c r="HFQ21" s="131"/>
      <c r="HFR21" s="131"/>
      <c r="HFS21" s="131"/>
      <c r="HFT21" s="131"/>
      <c r="HFU21" s="131"/>
      <c r="HFV21" s="131"/>
      <c r="HFW21" s="131"/>
      <c r="HFX21" s="131"/>
      <c r="HFY21" s="131"/>
      <c r="HFZ21" s="131"/>
      <c r="HGA21" s="131"/>
      <c r="HGB21" s="131"/>
      <c r="HGC21" s="131"/>
      <c r="HGD21" s="131"/>
      <c r="HGE21" s="131"/>
      <c r="HGF21" s="131"/>
      <c r="HGG21" s="131"/>
      <c r="HGH21" s="131"/>
      <c r="HGI21" s="131"/>
      <c r="HGJ21" s="131"/>
      <c r="HGK21" s="131"/>
      <c r="HGL21" s="131"/>
      <c r="HGM21" s="131"/>
      <c r="HGN21" s="131"/>
      <c r="HGO21" s="131"/>
      <c r="HGP21" s="131"/>
      <c r="HGQ21" s="131"/>
      <c r="HGR21" s="131"/>
      <c r="HGS21" s="131"/>
      <c r="HGT21" s="131"/>
      <c r="HGU21" s="131"/>
      <c r="HGV21" s="131"/>
      <c r="HGW21" s="131"/>
      <c r="HGX21" s="131"/>
      <c r="HGY21" s="131"/>
      <c r="HGZ21" s="131"/>
      <c r="HHA21" s="131"/>
      <c r="HHB21" s="131"/>
      <c r="HHC21" s="131"/>
      <c r="HHD21" s="131"/>
      <c r="HHE21" s="131"/>
      <c r="HHF21" s="131"/>
      <c r="HHG21" s="131"/>
      <c r="HHH21" s="131"/>
      <c r="HHI21" s="131"/>
      <c r="HHJ21" s="131"/>
      <c r="HHK21" s="131"/>
      <c r="HHL21" s="131"/>
      <c r="HHM21" s="131"/>
      <c r="HHN21" s="131"/>
      <c r="HHO21" s="131"/>
      <c r="HHP21" s="131"/>
      <c r="HHQ21" s="131"/>
      <c r="HHR21" s="131"/>
      <c r="HHS21" s="131"/>
      <c r="HHT21" s="131"/>
      <c r="HHU21" s="131"/>
      <c r="HHV21" s="131"/>
      <c r="HHW21" s="131"/>
      <c r="HHX21" s="131"/>
      <c r="HHY21" s="131"/>
      <c r="HHZ21" s="131"/>
      <c r="HIA21" s="131"/>
      <c r="HIB21" s="131"/>
      <c r="HIC21" s="131"/>
      <c r="HID21" s="131"/>
      <c r="HIE21" s="131"/>
      <c r="HIF21" s="131"/>
      <c r="HIG21" s="131"/>
      <c r="HIH21" s="131"/>
      <c r="HII21" s="131"/>
      <c r="HIJ21" s="131"/>
      <c r="HIK21" s="131"/>
      <c r="HIL21" s="131"/>
      <c r="HIM21" s="131"/>
      <c r="HIN21" s="131"/>
      <c r="HIO21" s="131"/>
      <c r="HIP21" s="131"/>
      <c r="HIQ21" s="131"/>
      <c r="HIR21" s="131"/>
      <c r="HIS21" s="131"/>
      <c r="HIT21" s="131"/>
      <c r="HIU21" s="131"/>
      <c r="HIV21" s="131"/>
      <c r="HIW21" s="131"/>
      <c r="HIX21" s="131"/>
      <c r="HIY21" s="131"/>
      <c r="HIZ21" s="131"/>
      <c r="HJA21" s="131"/>
      <c r="HJB21" s="131"/>
      <c r="HJC21" s="131"/>
      <c r="HJD21" s="131"/>
      <c r="HJE21" s="131"/>
      <c r="HJF21" s="131"/>
      <c r="HJG21" s="131"/>
      <c r="HJH21" s="131"/>
      <c r="HJI21" s="131"/>
      <c r="HJJ21" s="131"/>
      <c r="HJK21" s="131"/>
      <c r="HJL21" s="131"/>
      <c r="HJM21" s="131"/>
      <c r="HJN21" s="131"/>
      <c r="HJO21" s="131"/>
      <c r="HJP21" s="131"/>
      <c r="HJQ21" s="131"/>
      <c r="HJR21" s="131"/>
      <c r="HJS21" s="131"/>
      <c r="HJT21" s="131"/>
      <c r="HJU21" s="131"/>
      <c r="HJV21" s="131"/>
      <c r="HJW21" s="131"/>
      <c r="HJX21" s="131"/>
      <c r="HJY21" s="131"/>
      <c r="HJZ21" s="131"/>
      <c r="HKA21" s="131"/>
      <c r="HKB21" s="131"/>
      <c r="HKC21" s="131"/>
      <c r="HKD21" s="131"/>
      <c r="HKE21" s="131"/>
      <c r="HKF21" s="131"/>
      <c r="HKG21" s="131"/>
      <c r="HKH21" s="131"/>
      <c r="HKI21" s="131"/>
      <c r="HKJ21" s="131"/>
      <c r="HKK21" s="131"/>
      <c r="HKL21" s="131"/>
      <c r="HKM21" s="131"/>
      <c r="HKN21" s="131"/>
      <c r="HKO21" s="131"/>
      <c r="HKP21" s="131"/>
      <c r="HKQ21" s="131"/>
      <c r="HKR21" s="131"/>
      <c r="HKS21" s="131"/>
      <c r="HKT21" s="131"/>
      <c r="HKU21" s="131"/>
      <c r="HKV21" s="131"/>
      <c r="HKW21" s="131"/>
      <c r="HKX21" s="131"/>
      <c r="HKY21" s="131"/>
      <c r="HKZ21" s="131"/>
      <c r="HLA21" s="131"/>
      <c r="HLB21" s="131"/>
      <c r="HLC21" s="131"/>
      <c r="HLD21" s="131"/>
      <c r="HLE21" s="131"/>
      <c r="HLF21" s="131"/>
      <c r="HLG21" s="131"/>
      <c r="HLH21" s="131"/>
      <c r="HLI21" s="131"/>
      <c r="HLJ21" s="131"/>
      <c r="HLK21" s="131"/>
      <c r="HLL21" s="131"/>
      <c r="HLM21" s="131"/>
      <c r="HLN21" s="131"/>
      <c r="HLO21" s="131"/>
      <c r="HLP21" s="131"/>
      <c r="HLQ21" s="131"/>
      <c r="HLR21" s="131"/>
      <c r="HLS21" s="131"/>
      <c r="HLT21" s="131"/>
      <c r="HLU21" s="131"/>
      <c r="HLV21" s="131"/>
      <c r="HLW21" s="131"/>
      <c r="HLX21" s="131"/>
      <c r="HLY21" s="131"/>
      <c r="HLZ21" s="131"/>
      <c r="HMA21" s="131"/>
      <c r="HMB21" s="131"/>
      <c r="HMC21" s="131"/>
      <c r="HMD21" s="131"/>
      <c r="HME21" s="131"/>
      <c r="HMF21" s="131"/>
      <c r="HMG21" s="131"/>
      <c r="HMH21" s="131"/>
      <c r="HMI21" s="131"/>
      <c r="HMJ21" s="131"/>
      <c r="HMK21" s="131"/>
      <c r="HML21" s="131"/>
      <c r="HMM21" s="131"/>
      <c r="HMN21" s="131"/>
      <c r="HMO21" s="131"/>
      <c r="HMP21" s="131"/>
      <c r="HMQ21" s="131"/>
      <c r="HMR21" s="131"/>
      <c r="HMS21" s="131"/>
      <c r="HMT21" s="131"/>
      <c r="HMU21" s="131"/>
      <c r="HMV21" s="131"/>
      <c r="HMW21" s="131"/>
      <c r="HMX21" s="131"/>
      <c r="HMY21" s="131"/>
      <c r="HMZ21" s="131"/>
      <c r="HNA21" s="131"/>
      <c r="HNB21" s="131"/>
      <c r="HNC21" s="131"/>
      <c r="HND21" s="131"/>
      <c r="HNE21" s="131"/>
      <c r="HNF21" s="131"/>
      <c r="HNG21" s="131"/>
      <c r="HNH21" s="131"/>
      <c r="HNI21" s="131"/>
      <c r="HNJ21" s="131"/>
      <c r="HNK21" s="131"/>
      <c r="HNL21" s="131"/>
      <c r="HNM21" s="131"/>
      <c r="HNN21" s="131"/>
      <c r="HNO21" s="131"/>
      <c r="HNP21" s="131"/>
      <c r="HNQ21" s="131"/>
      <c r="HNR21" s="131"/>
      <c r="HNS21" s="131"/>
      <c r="HNT21" s="131"/>
      <c r="HNU21" s="131"/>
      <c r="HNV21" s="131"/>
      <c r="HNW21" s="131"/>
      <c r="HNX21" s="131"/>
      <c r="HNY21" s="131"/>
      <c r="HNZ21" s="131"/>
      <c r="HOA21" s="131"/>
      <c r="HOB21" s="131"/>
      <c r="HOC21" s="131"/>
      <c r="HOD21" s="131"/>
      <c r="HOE21" s="131"/>
      <c r="HOF21" s="131"/>
      <c r="HOG21" s="131"/>
      <c r="HOH21" s="131"/>
      <c r="HOI21" s="131"/>
      <c r="HOJ21" s="131"/>
      <c r="HOK21" s="131"/>
      <c r="HOL21" s="131"/>
      <c r="HOM21" s="131"/>
      <c r="HON21" s="131"/>
      <c r="HOO21" s="131"/>
      <c r="HOP21" s="131"/>
      <c r="HOQ21" s="131"/>
      <c r="HOR21" s="131"/>
      <c r="HOS21" s="131"/>
      <c r="HOT21" s="131"/>
      <c r="HOU21" s="131"/>
      <c r="HOV21" s="131"/>
      <c r="HOW21" s="131"/>
      <c r="HOX21" s="131"/>
      <c r="HOY21" s="131"/>
      <c r="HOZ21" s="131"/>
      <c r="HPA21" s="131"/>
      <c r="HPB21" s="131"/>
      <c r="HPC21" s="131"/>
      <c r="HPD21" s="131"/>
      <c r="HPE21" s="131"/>
      <c r="HPF21" s="131"/>
      <c r="HPG21" s="131"/>
      <c r="HPH21" s="131"/>
      <c r="HPI21" s="131"/>
      <c r="HPJ21" s="131"/>
      <c r="HPK21" s="131"/>
      <c r="HPL21" s="131"/>
      <c r="HPM21" s="131"/>
      <c r="HPN21" s="131"/>
      <c r="HPO21" s="131"/>
      <c r="HPP21" s="131"/>
      <c r="HPQ21" s="131"/>
      <c r="HPR21" s="131"/>
      <c r="HPS21" s="131"/>
      <c r="HPT21" s="131"/>
      <c r="HPU21" s="131"/>
      <c r="HPV21" s="131"/>
      <c r="HPW21" s="131"/>
      <c r="HPX21" s="131"/>
      <c r="HPY21" s="131"/>
      <c r="HPZ21" s="131"/>
      <c r="HQA21" s="131"/>
      <c r="HQB21" s="131"/>
      <c r="HQC21" s="131"/>
      <c r="HQD21" s="131"/>
      <c r="HQE21" s="131"/>
      <c r="HQF21" s="131"/>
      <c r="HQG21" s="131"/>
      <c r="HQH21" s="131"/>
      <c r="HQI21" s="131"/>
      <c r="HQJ21" s="131"/>
      <c r="HQK21" s="131"/>
      <c r="HQL21" s="131"/>
      <c r="HQM21" s="131"/>
      <c r="HQN21" s="131"/>
      <c r="HQO21" s="131"/>
      <c r="HQP21" s="131"/>
      <c r="HQQ21" s="131"/>
      <c r="HQR21" s="131"/>
      <c r="HQS21" s="131"/>
      <c r="HQT21" s="131"/>
      <c r="HQU21" s="131"/>
      <c r="HQV21" s="131"/>
      <c r="HQW21" s="131"/>
      <c r="HQX21" s="131"/>
      <c r="HQY21" s="131"/>
      <c r="HQZ21" s="131"/>
      <c r="HRA21" s="131"/>
      <c r="HRB21" s="131"/>
      <c r="HRC21" s="131"/>
      <c r="HRD21" s="131"/>
      <c r="HRE21" s="131"/>
      <c r="HRF21" s="131"/>
      <c r="HRG21" s="131"/>
      <c r="HRH21" s="131"/>
      <c r="HRI21" s="131"/>
      <c r="HRJ21" s="131"/>
      <c r="HRK21" s="131"/>
      <c r="HRL21" s="131"/>
      <c r="HRM21" s="131"/>
      <c r="HRN21" s="131"/>
      <c r="HRO21" s="131"/>
      <c r="HRP21" s="131"/>
      <c r="HRQ21" s="131"/>
      <c r="HRR21" s="131"/>
      <c r="HRS21" s="131"/>
      <c r="HRT21" s="131"/>
      <c r="HRU21" s="131"/>
      <c r="HRV21" s="131"/>
      <c r="HRW21" s="131"/>
      <c r="HRX21" s="131"/>
      <c r="HRY21" s="131"/>
      <c r="HRZ21" s="131"/>
      <c r="HSA21" s="131"/>
      <c r="HSB21" s="131"/>
      <c r="HSC21" s="131"/>
      <c r="HSD21" s="131"/>
      <c r="HSE21" s="131"/>
      <c r="HSF21" s="131"/>
      <c r="HSG21" s="131"/>
      <c r="HSH21" s="131"/>
      <c r="HSI21" s="131"/>
      <c r="HSJ21" s="131"/>
      <c r="HSK21" s="131"/>
      <c r="HSL21" s="131"/>
      <c r="HSM21" s="131"/>
      <c r="HSN21" s="131"/>
      <c r="HSO21" s="131"/>
      <c r="HSP21" s="131"/>
      <c r="HSQ21" s="131"/>
      <c r="HSR21" s="131"/>
      <c r="HSS21" s="131"/>
      <c r="HST21" s="131"/>
      <c r="HSU21" s="131"/>
      <c r="HSV21" s="131"/>
      <c r="HSW21" s="131"/>
      <c r="HSX21" s="131"/>
      <c r="HSY21" s="131"/>
      <c r="HSZ21" s="131"/>
      <c r="HTA21" s="131"/>
      <c r="HTB21" s="131"/>
      <c r="HTC21" s="131"/>
      <c r="HTD21" s="131"/>
      <c r="HTE21" s="131"/>
      <c r="HTF21" s="131"/>
      <c r="HTG21" s="131"/>
      <c r="HTH21" s="131"/>
      <c r="HTI21" s="131"/>
      <c r="HTJ21" s="131"/>
      <c r="HTK21" s="131"/>
      <c r="HTL21" s="131"/>
      <c r="HTM21" s="131"/>
      <c r="HTN21" s="131"/>
      <c r="HTO21" s="131"/>
      <c r="HTP21" s="131"/>
      <c r="HTQ21" s="131"/>
      <c r="HTR21" s="131"/>
      <c r="HTS21" s="131"/>
      <c r="HTT21" s="131"/>
      <c r="HTU21" s="131"/>
      <c r="HTV21" s="131"/>
      <c r="HTW21" s="131"/>
      <c r="HTX21" s="131"/>
      <c r="HTY21" s="131"/>
      <c r="HTZ21" s="131"/>
      <c r="HUA21" s="131"/>
      <c r="HUB21" s="131"/>
      <c r="HUC21" s="131"/>
      <c r="HUD21" s="131"/>
      <c r="HUE21" s="131"/>
      <c r="HUF21" s="131"/>
      <c r="HUG21" s="131"/>
      <c r="HUH21" s="131"/>
      <c r="HUI21" s="131"/>
      <c r="HUJ21" s="131"/>
      <c r="HUK21" s="131"/>
      <c r="HUL21" s="131"/>
      <c r="HUM21" s="131"/>
      <c r="HUN21" s="131"/>
      <c r="HUO21" s="131"/>
      <c r="HUP21" s="131"/>
      <c r="HUQ21" s="131"/>
      <c r="HUR21" s="131"/>
      <c r="HUS21" s="131"/>
      <c r="HUT21" s="131"/>
      <c r="HUU21" s="131"/>
      <c r="HUV21" s="131"/>
      <c r="HUW21" s="131"/>
      <c r="HUX21" s="131"/>
      <c r="HUY21" s="131"/>
      <c r="HUZ21" s="131"/>
      <c r="HVA21" s="131"/>
      <c r="HVB21" s="131"/>
      <c r="HVC21" s="131"/>
      <c r="HVD21" s="131"/>
      <c r="HVE21" s="131"/>
      <c r="HVF21" s="131"/>
      <c r="HVG21" s="131"/>
      <c r="HVH21" s="131"/>
      <c r="HVI21" s="131"/>
      <c r="HVJ21" s="131"/>
      <c r="HVK21" s="131"/>
      <c r="HVL21" s="131"/>
      <c r="HVM21" s="131"/>
      <c r="HVN21" s="131"/>
      <c r="HVO21" s="131"/>
      <c r="HVP21" s="131"/>
      <c r="HVQ21" s="131"/>
      <c r="HVR21" s="131"/>
      <c r="HVS21" s="131"/>
      <c r="HVT21" s="131"/>
      <c r="HVU21" s="131"/>
      <c r="HVV21" s="131"/>
      <c r="HVW21" s="131"/>
      <c r="HVX21" s="131"/>
      <c r="HVY21" s="131"/>
      <c r="HVZ21" s="131"/>
      <c r="HWA21" s="131"/>
      <c r="HWB21" s="131"/>
      <c r="HWC21" s="131"/>
      <c r="HWD21" s="131"/>
      <c r="HWE21" s="131"/>
      <c r="HWF21" s="131"/>
      <c r="HWG21" s="131"/>
      <c r="HWH21" s="131"/>
      <c r="HWI21" s="131"/>
      <c r="HWJ21" s="131"/>
      <c r="HWK21" s="131"/>
      <c r="HWL21" s="131"/>
      <c r="HWM21" s="131"/>
      <c r="HWN21" s="131"/>
      <c r="HWO21" s="131"/>
      <c r="HWP21" s="131"/>
      <c r="HWQ21" s="131"/>
      <c r="HWR21" s="131"/>
      <c r="HWS21" s="131"/>
      <c r="HWT21" s="131"/>
      <c r="HWU21" s="131"/>
      <c r="HWV21" s="131"/>
      <c r="HWW21" s="131"/>
      <c r="HWX21" s="131"/>
      <c r="HWY21" s="131"/>
      <c r="HWZ21" s="131"/>
      <c r="HXA21" s="131"/>
      <c r="HXB21" s="131"/>
      <c r="HXC21" s="131"/>
      <c r="HXD21" s="131"/>
      <c r="HXE21" s="131"/>
      <c r="HXF21" s="131"/>
      <c r="HXG21" s="131"/>
      <c r="HXH21" s="131"/>
      <c r="HXI21" s="131"/>
      <c r="HXJ21" s="131"/>
      <c r="HXK21" s="131"/>
      <c r="HXL21" s="131"/>
      <c r="HXM21" s="131"/>
      <c r="HXN21" s="131"/>
      <c r="HXO21" s="131"/>
      <c r="HXP21" s="131"/>
      <c r="HXQ21" s="131"/>
      <c r="HXR21" s="131"/>
      <c r="HXS21" s="131"/>
      <c r="HXT21" s="131"/>
      <c r="HXU21" s="131"/>
      <c r="HXV21" s="131"/>
      <c r="HXW21" s="131"/>
      <c r="HXX21" s="131"/>
      <c r="HXY21" s="131"/>
      <c r="HXZ21" s="131"/>
      <c r="HYA21" s="131"/>
      <c r="HYB21" s="131"/>
      <c r="HYC21" s="131"/>
      <c r="HYD21" s="131"/>
      <c r="HYE21" s="131"/>
      <c r="HYF21" s="131"/>
      <c r="HYG21" s="131"/>
      <c r="HYH21" s="131"/>
      <c r="HYI21" s="131"/>
      <c r="HYJ21" s="131"/>
      <c r="HYK21" s="131"/>
      <c r="HYL21" s="131"/>
      <c r="HYM21" s="131"/>
      <c r="HYN21" s="131"/>
      <c r="HYO21" s="131"/>
      <c r="HYP21" s="131"/>
      <c r="HYQ21" s="131"/>
      <c r="HYR21" s="131"/>
      <c r="HYS21" s="131"/>
      <c r="HYT21" s="131"/>
      <c r="HYU21" s="131"/>
      <c r="HYV21" s="131"/>
      <c r="HYW21" s="131"/>
      <c r="HYX21" s="131"/>
      <c r="HYY21" s="131"/>
      <c r="HYZ21" s="131"/>
      <c r="HZA21" s="131"/>
      <c r="HZB21" s="131"/>
      <c r="HZC21" s="131"/>
      <c r="HZD21" s="131"/>
      <c r="HZE21" s="131"/>
      <c r="HZF21" s="131"/>
      <c r="HZG21" s="131"/>
      <c r="HZH21" s="131"/>
      <c r="HZI21" s="131"/>
      <c r="HZJ21" s="131"/>
      <c r="HZK21" s="131"/>
      <c r="HZL21" s="131"/>
      <c r="HZM21" s="131"/>
      <c r="HZN21" s="131"/>
      <c r="HZO21" s="131"/>
      <c r="HZP21" s="131"/>
      <c r="HZQ21" s="131"/>
      <c r="HZR21" s="131"/>
      <c r="HZS21" s="131"/>
      <c r="HZT21" s="131"/>
      <c r="HZU21" s="131"/>
      <c r="HZV21" s="131"/>
      <c r="HZW21" s="131"/>
      <c r="HZX21" s="131"/>
      <c r="HZY21" s="131"/>
      <c r="HZZ21" s="131"/>
      <c r="IAA21" s="131"/>
      <c r="IAB21" s="131"/>
      <c r="IAC21" s="131"/>
      <c r="IAD21" s="131"/>
      <c r="IAE21" s="131"/>
      <c r="IAF21" s="131"/>
      <c r="IAG21" s="131"/>
      <c r="IAH21" s="131"/>
      <c r="IAI21" s="131"/>
      <c r="IAJ21" s="131"/>
      <c r="IAK21" s="131"/>
      <c r="IAL21" s="131"/>
      <c r="IAM21" s="131"/>
      <c r="IAN21" s="131"/>
      <c r="IAO21" s="131"/>
      <c r="IAP21" s="131"/>
      <c r="IAQ21" s="131"/>
      <c r="IAR21" s="131"/>
      <c r="IAS21" s="131"/>
      <c r="IAT21" s="131"/>
      <c r="IAU21" s="131"/>
      <c r="IAV21" s="131"/>
      <c r="IAW21" s="131"/>
      <c r="IAX21" s="131"/>
      <c r="IAY21" s="131"/>
      <c r="IAZ21" s="131"/>
      <c r="IBA21" s="131"/>
      <c r="IBB21" s="131"/>
      <c r="IBC21" s="131"/>
      <c r="IBD21" s="131"/>
      <c r="IBE21" s="131"/>
      <c r="IBF21" s="131"/>
      <c r="IBG21" s="131"/>
      <c r="IBH21" s="131"/>
      <c r="IBI21" s="131"/>
      <c r="IBJ21" s="131"/>
      <c r="IBK21" s="131"/>
      <c r="IBL21" s="131"/>
      <c r="IBM21" s="131"/>
      <c r="IBN21" s="131"/>
      <c r="IBO21" s="131"/>
      <c r="IBP21" s="131"/>
      <c r="IBQ21" s="131"/>
      <c r="IBR21" s="131"/>
      <c r="IBS21" s="131"/>
      <c r="IBT21" s="131"/>
      <c r="IBU21" s="131"/>
      <c r="IBV21" s="131"/>
      <c r="IBW21" s="131"/>
      <c r="IBX21" s="131"/>
      <c r="IBY21" s="131"/>
      <c r="IBZ21" s="131"/>
      <c r="ICA21" s="131"/>
      <c r="ICB21" s="131"/>
      <c r="ICC21" s="131"/>
      <c r="ICD21" s="131"/>
      <c r="ICE21" s="131"/>
      <c r="ICF21" s="131"/>
      <c r="ICG21" s="131"/>
      <c r="ICH21" s="131"/>
      <c r="ICI21" s="131"/>
      <c r="ICJ21" s="131"/>
      <c r="ICK21" s="131"/>
      <c r="ICL21" s="131"/>
      <c r="ICM21" s="131"/>
      <c r="ICN21" s="131"/>
      <c r="ICO21" s="131"/>
      <c r="ICP21" s="131"/>
      <c r="ICQ21" s="131"/>
      <c r="ICR21" s="131"/>
      <c r="ICS21" s="131"/>
      <c r="ICT21" s="131"/>
      <c r="ICU21" s="131"/>
      <c r="ICV21" s="131"/>
      <c r="ICW21" s="131"/>
      <c r="ICX21" s="131"/>
      <c r="ICY21" s="131"/>
      <c r="ICZ21" s="131"/>
      <c r="IDA21" s="131"/>
      <c r="IDB21" s="131"/>
      <c r="IDC21" s="131"/>
      <c r="IDD21" s="131"/>
      <c r="IDE21" s="131"/>
      <c r="IDF21" s="131"/>
      <c r="IDG21" s="131"/>
      <c r="IDH21" s="131"/>
      <c r="IDI21" s="131"/>
      <c r="IDJ21" s="131"/>
      <c r="IDK21" s="131"/>
      <c r="IDL21" s="131"/>
      <c r="IDM21" s="131"/>
      <c r="IDN21" s="131"/>
      <c r="IDO21" s="131"/>
      <c r="IDP21" s="131"/>
      <c r="IDQ21" s="131"/>
      <c r="IDR21" s="131"/>
      <c r="IDS21" s="131"/>
      <c r="IDT21" s="131"/>
      <c r="IDU21" s="131"/>
      <c r="IDV21" s="131"/>
      <c r="IDW21" s="131"/>
      <c r="IDX21" s="131"/>
      <c r="IDY21" s="131"/>
      <c r="IDZ21" s="131"/>
      <c r="IEA21" s="131"/>
      <c r="IEB21" s="131"/>
      <c r="IEC21" s="131"/>
      <c r="IED21" s="131"/>
      <c r="IEE21" s="131"/>
      <c r="IEF21" s="131"/>
      <c r="IEG21" s="131"/>
      <c r="IEH21" s="131"/>
      <c r="IEI21" s="131"/>
      <c r="IEJ21" s="131"/>
      <c r="IEK21" s="131"/>
      <c r="IEL21" s="131"/>
      <c r="IEM21" s="131"/>
      <c r="IEN21" s="131"/>
      <c r="IEO21" s="131"/>
      <c r="IEP21" s="131"/>
      <c r="IEQ21" s="131"/>
      <c r="IER21" s="131"/>
      <c r="IES21" s="131"/>
      <c r="IET21" s="131"/>
      <c r="IEU21" s="131"/>
      <c r="IEV21" s="131"/>
      <c r="IEW21" s="131"/>
      <c r="IEX21" s="131"/>
      <c r="IEY21" s="131"/>
      <c r="IEZ21" s="131"/>
      <c r="IFA21" s="131"/>
      <c r="IFB21" s="131"/>
      <c r="IFC21" s="131"/>
      <c r="IFD21" s="131"/>
      <c r="IFE21" s="131"/>
      <c r="IFF21" s="131"/>
      <c r="IFG21" s="131"/>
      <c r="IFH21" s="131"/>
      <c r="IFI21" s="131"/>
      <c r="IFJ21" s="131"/>
      <c r="IFK21" s="131"/>
      <c r="IFL21" s="131"/>
      <c r="IFM21" s="131"/>
      <c r="IFN21" s="131"/>
      <c r="IFO21" s="131"/>
      <c r="IFP21" s="131"/>
      <c r="IFQ21" s="131"/>
      <c r="IFR21" s="131"/>
      <c r="IFS21" s="131"/>
      <c r="IFT21" s="131"/>
      <c r="IFU21" s="131"/>
      <c r="IFV21" s="131"/>
      <c r="IFW21" s="131"/>
      <c r="IFX21" s="131"/>
      <c r="IFY21" s="131"/>
      <c r="IFZ21" s="131"/>
      <c r="IGA21" s="131"/>
      <c r="IGB21" s="131"/>
      <c r="IGC21" s="131"/>
      <c r="IGD21" s="131"/>
      <c r="IGE21" s="131"/>
      <c r="IGF21" s="131"/>
      <c r="IGG21" s="131"/>
      <c r="IGH21" s="131"/>
      <c r="IGI21" s="131"/>
      <c r="IGJ21" s="131"/>
      <c r="IGK21" s="131"/>
      <c r="IGL21" s="131"/>
      <c r="IGM21" s="131"/>
      <c r="IGN21" s="131"/>
      <c r="IGO21" s="131"/>
      <c r="IGP21" s="131"/>
      <c r="IGQ21" s="131"/>
      <c r="IGR21" s="131"/>
      <c r="IGS21" s="131"/>
      <c r="IGT21" s="131"/>
      <c r="IGU21" s="131"/>
      <c r="IGV21" s="131"/>
      <c r="IGW21" s="131"/>
      <c r="IGX21" s="131"/>
      <c r="IGY21" s="131"/>
      <c r="IGZ21" s="131"/>
      <c r="IHA21" s="131"/>
      <c r="IHB21" s="131"/>
      <c r="IHC21" s="131"/>
      <c r="IHD21" s="131"/>
      <c r="IHE21" s="131"/>
      <c r="IHF21" s="131"/>
      <c r="IHG21" s="131"/>
      <c r="IHH21" s="131"/>
      <c r="IHI21" s="131"/>
      <c r="IHJ21" s="131"/>
      <c r="IHK21" s="131"/>
      <c r="IHL21" s="131"/>
      <c r="IHM21" s="131"/>
      <c r="IHN21" s="131"/>
      <c r="IHO21" s="131"/>
      <c r="IHP21" s="131"/>
      <c r="IHQ21" s="131"/>
      <c r="IHR21" s="131"/>
      <c r="IHS21" s="131"/>
      <c r="IHT21" s="131"/>
      <c r="IHU21" s="131"/>
      <c r="IHV21" s="131"/>
      <c r="IHW21" s="131"/>
      <c r="IHX21" s="131"/>
      <c r="IHY21" s="131"/>
      <c r="IHZ21" s="131"/>
      <c r="IIA21" s="131"/>
      <c r="IIB21" s="131"/>
      <c r="IIC21" s="131"/>
      <c r="IID21" s="131"/>
      <c r="IIE21" s="131"/>
      <c r="IIF21" s="131"/>
      <c r="IIG21" s="131"/>
      <c r="IIH21" s="131"/>
      <c r="III21" s="131"/>
      <c r="IIJ21" s="131"/>
      <c r="IIK21" s="131"/>
      <c r="IIL21" s="131"/>
      <c r="IIM21" s="131"/>
      <c r="IIN21" s="131"/>
      <c r="IIO21" s="131"/>
      <c r="IIP21" s="131"/>
      <c r="IIQ21" s="131"/>
      <c r="IIR21" s="131"/>
      <c r="IIS21" s="131"/>
      <c r="IIT21" s="131"/>
      <c r="IIU21" s="131"/>
      <c r="IIV21" s="131"/>
      <c r="IIW21" s="131"/>
      <c r="IIX21" s="131"/>
      <c r="IIY21" s="131"/>
      <c r="IIZ21" s="131"/>
      <c r="IJA21" s="131"/>
      <c r="IJB21" s="131"/>
      <c r="IJC21" s="131"/>
      <c r="IJD21" s="131"/>
      <c r="IJE21" s="131"/>
      <c r="IJF21" s="131"/>
      <c r="IJG21" s="131"/>
      <c r="IJH21" s="131"/>
      <c r="IJI21" s="131"/>
      <c r="IJJ21" s="131"/>
      <c r="IJK21" s="131"/>
      <c r="IJL21" s="131"/>
      <c r="IJM21" s="131"/>
      <c r="IJN21" s="131"/>
      <c r="IJO21" s="131"/>
      <c r="IJP21" s="131"/>
      <c r="IJQ21" s="131"/>
      <c r="IJR21" s="131"/>
      <c r="IJS21" s="131"/>
      <c r="IJT21" s="131"/>
      <c r="IJU21" s="131"/>
      <c r="IJV21" s="131"/>
      <c r="IJW21" s="131"/>
      <c r="IJX21" s="131"/>
      <c r="IJY21" s="131"/>
      <c r="IJZ21" s="131"/>
      <c r="IKA21" s="131"/>
      <c r="IKB21" s="131"/>
      <c r="IKC21" s="131"/>
      <c r="IKD21" s="131"/>
      <c r="IKE21" s="131"/>
      <c r="IKF21" s="131"/>
      <c r="IKG21" s="131"/>
      <c r="IKH21" s="131"/>
      <c r="IKI21" s="131"/>
      <c r="IKJ21" s="131"/>
      <c r="IKK21" s="131"/>
      <c r="IKL21" s="131"/>
      <c r="IKM21" s="131"/>
      <c r="IKN21" s="131"/>
      <c r="IKO21" s="131"/>
      <c r="IKP21" s="131"/>
      <c r="IKQ21" s="131"/>
      <c r="IKR21" s="131"/>
      <c r="IKS21" s="131"/>
      <c r="IKT21" s="131"/>
      <c r="IKU21" s="131"/>
      <c r="IKV21" s="131"/>
      <c r="IKW21" s="131"/>
      <c r="IKX21" s="131"/>
      <c r="IKY21" s="131"/>
      <c r="IKZ21" s="131"/>
      <c r="ILA21" s="131"/>
      <c r="ILB21" s="131"/>
      <c r="ILC21" s="131"/>
      <c r="ILD21" s="131"/>
      <c r="ILE21" s="131"/>
      <c r="ILF21" s="131"/>
      <c r="ILG21" s="131"/>
      <c r="ILH21" s="131"/>
      <c r="ILI21" s="131"/>
      <c r="ILJ21" s="131"/>
      <c r="ILK21" s="131"/>
      <c r="ILL21" s="131"/>
      <c r="ILM21" s="131"/>
      <c r="ILN21" s="131"/>
      <c r="ILO21" s="131"/>
      <c r="ILP21" s="131"/>
      <c r="ILQ21" s="131"/>
      <c r="ILR21" s="131"/>
      <c r="ILS21" s="131"/>
      <c r="ILT21" s="131"/>
      <c r="ILU21" s="131"/>
      <c r="ILV21" s="131"/>
      <c r="ILW21" s="131"/>
      <c r="ILX21" s="131"/>
      <c r="ILY21" s="131"/>
      <c r="ILZ21" s="131"/>
      <c r="IMA21" s="131"/>
      <c r="IMB21" s="131"/>
      <c r="IMC21" s="131"/>
      <c r="IMD21" s="131"/>
      <c r="IME21" s="131"/>
      <c r="IMF21" s="131"/>
      <c r="IMG21" s="131"/>
      <c r="IMH21" s="131"/>
      <c r="IMI21" s="131"/>
      <c r="IMJ21" s="131"/>
      <c r="IMK21" s="131"/>
      <c r="IML21" s="131"/>
      <c r="IMM21" s="131"/>
      <c r="IMN21" s="131"/>
      <c r="IMO21" s="131"/>
      <c r="IMP21" s="131"/>
      <c r="IMQ21" s="131"/>
      <c r="IMR21" s="131"/>
      <c r="IMS21" s="131"/>
      <c r="IMT21" s="131"/>
      <c r="IMU21" s="131"/>
      <c r="IMV21" s="131"/>
      <c r="IMW21" s="131"/>
      <c r="IMX21" s="131"/>
      <c r="IMY21" s="131"/>
      <c r="IMZ21" s="131"/>
      <c r="INA21" s="131"/>
      <c r="INB21" s="131"/>
      <c r="INC21" s="131"/>
      <c r="IND21" s="131"/>
      <c r="INE21" s="131"/>
      <c r="INF21" s="131"/>
      <c r="ING21" s="131"/>
      <c r="INH21" s="131"/>
      <c r="INI21" s="131"/>
      <c r="INJ21" s="131"/>
      <c r="INK21" s="131"/>
      <c r="INL21" s="131"/>
      <c r="INM21" s="131"/>
      <c r="INN21" s="131"/>
      <c r="INO21" s="131"/>
      <c r="INP21" s="131"/>
      <c r="INQ21" s="131"/>
      <c r="INR21" s="131"/>
      <c r="INS21" s="131"/>
      <c r="INT21" s="131"/>
      <c r="INU21" s="131"/>
      <c r="INV21" s="131"/>
      <c r="INW21" s="131"/>
      <c r="INX21" s="131"/>
      <c r="INY21" s="131"/>
      <c r="INZ21" s="131"/>
      <c r="IOA21" s="131"/>
      <c r="IOB21" s="131"/>
      <c r="IOC21" s="131"/>
      <c r="IOD21" s="131"/>
      <c r="IOE21" s="131"/>
      <c r="IOF21" s="131"/>
      <c r="IOG21" s="131"/>
      <c r="IOH21" s="131"/>
      <c r="IOI21" s="131"/>
      <c r="IOJ21" s="131"/>
      <c r="IOK21" s="131"/>
      <c r="IOL21" s="131"/>
      <c r="IOM21" s="131"/>
      <c r="ION21" s="131"/>
      <c r="IOO21" s="131"/>
      <c r="IOP21" s="131"/>
      <c r="IOQ21" s="131"/>
      <c r="IOR21" s="131"/>
      <c r="IOS21" s="131"/>
      <c r="IOT21" s="131"/>
      <c r="IOU21" s="131"/>
      <c r="IOV21" s="131"/>
      <c r="IOW21" s="131"/>
      <c r="IOX21" s="131"/>
      <c r="IOY21" s="131"/>
      <c r="IOZ21" s="131"/>
      <c r="IPA21" s="131"/>
      <c r="IPB21" s="131"/>
      <c r="IPC21" s="131"/>
      <c r="IPD21" s="131"/>
      <c r="IPE21" s="131"/>
      <c r="IPF21" s="131"/>
      <c r="IPG21" s="131"/>
      <c r="IPH21" s="131"/>
      <c r="IPI21" s="131"/>
      <c r="IPJ21" s="131"/>
      <c r="IPK21" s="131"/>
      <c r="IPL21" s="131"/>
      <c r="IPM21" s="131"/>
      <c r="IPN21" s="131"/>
      <c r="IPO21" s="131"/>
      <c r="IPP21" s="131"/>
      <c r="IPQ21" s="131"/>
      <c r="IPR21" s="131"/>
      <c r="IPS21" s="131"/>
      <c r="IPT21" s="131"/>
      <c r="IPU21" s="131"/>
      <c r="IPV21" s="131"/>
      <c r="IPW21" s="131"/>
      <c r="IPX21" s="131"/>
      <c r="IPY21" s="131"/>
      <c r="IPZ21" s="131"/>
      <c r="IQA21" s="131"/>
      <c r="IQB21" s="131"/>
      <c r="IQC21" s="131"/>
      <c r="IQD21" s="131"/>
      <c r="IQE21" s="131"/>
      <c r="IQF21" s="131"/>
      <c r="IQG21" s="131"/>
      <c r="IQH21" s="131"/>
      <c r="IQI21" s="131"/>
      <c r="IQJ21" s="131"/>
      <c r="IQK21" s="131"/>
      <c r="IQL21" s="131"/>
      <c r="IQM21" s="131"/>
      <c r="IQN21" s="131"/>
      <c r="IQO21" s="131"/>
      <c r="IQP21" s="131"/>
      <c r="IQQ21" s="131"/>
      <c r="IQR21" s="131"/>
      <c r="IQS21" s="131"/>
      <c r="IQT21" s="131"/>
      <c r="IQU21" s="131"/>
      <c r="IQV21" s="131"/>
      <c r="IQW21" s="131"/>
      <c r="IQX21" s="131"/>
      <c r="IQY21" s="131"/>
      <c r="IQZ21" s="131"/>
      <c r="IRA21" s="131"/>
      <c r="IRB21" s="131"/>
      <c r="IRC21" s="131"/>
      <c r="IRD21" s="131"/>
      <c r="IRE21" s="131"/>
      <c r="IRF21" s="131"/>
      <c r="IRG21" s="131"/>
      <c r="IRH21" s="131"/>
      <c r="IRI21" s="131"/>
      <c r="IRJ21" s="131"/>
      <c r="IRK21" s="131"/>
      <c r="IRL21" s="131"/>
      <c r="IRM21" s="131"/>
      <c r="IRN21" s="131"/>
      <c r="IRO21" s="131"/>
      <c r="IRP21" s="131"/>
      <c r="IRQ21" s="131"/>
      <c r="IRR21" s="131"/>
      <c r="IRS21" s="131"/>
      <c r="IRT21" s="131"/>
      <c r="IRU21" s="131"/>
      <c r="IRV21" s="131"/>
      <c r="IRW21" s="131"/>
      <c r="IRX21" s="131"/>
      <c r="IRY21" s="131"/>
      <c r="IRZ21" s="131"/>
      <c r="ISA21" s="131"/>
      <c r="ISB21" s="131"/>
      <c r="ISC21" s="131"/>
      <c r="ISD21" s="131"/>
      <c r="ISE21" s="131"/>
      <c r="ISF21" s="131"/>
      <c r="ISG21" s="131"/>
      <c r="ISH21" s="131"/>
      <c r="ISI21" s="131"/>
      <c r="ISJ21" s="131"/>
      <c r="ISK21" s="131"/>
      <c r="ISL21" s="131"/>
      <c r="ISM21" s="131"/>
      <c r="ISN21" s="131"/>
      <c r="ISO21" s="131"/>
      <c r="ISP21" s="131"/>
      <c r="ISQ21" s="131"/>
      <c r="ISR21" s="131"/>
      <c r="ISS21" s="131"/>
      <c r="IST21" s="131"/>
      <c r="ISU21" s="131"/>
      <c r="ISV21" s="131"/>
      <c r="ISW21" s="131"/>
      <c r="ISX21" s="131"/>
      <c r="ISY21" s="131"/>
      <c r="ISZ21" s="131"/>
      <c r="ITA21" s="131"/>
      <c r="ITB21" s="131"/>
      <c r="ITC21" s="131"/>
      <c r="ITD21" s="131"/>
      <c r="ITE21" s="131"/>
      <c r="ITF21" s="131"/>
      <c r="ITG21" s="131"/>
      <c r="ITH21" s="131"/>
      <c r="ITI21" s="131"/>
      <c r="ITJ21" s="131"/>
      <c r="ITK21" s="131"/>
      <c r="ITL21" s="131"/>
      <c r="ITM21" s="131"/>
      <c r="ITN21" s="131"/>
      <c r="ITO21" s="131"/>
      <c r="ITP21" s="131"/>
      <c r="ITQ21" s="131"/>
      <c r="ITR21" s="131"/>
      <c r="ITS21" s="131"/>
      <c r="ITT21" s="131"/>
      <c r="ITU21" s="131"/>
      <c r="ITV21" s="131"/>
      <c r="ITW21" s="131"/>
      <c r="ITX21" s="131"/>
      <c r="ITY21" s="131"/>
      <c r="ITZ21" s="131"/>
      <c r="IUA21" s="131"/>
      <c r="IUB21" s="131"/>
      <c r="IUC21" s="131"/>
      <c r="IUD21" s="131"/>
      <c r="IUE21" s="131"/>
      <c r="IUF21" s="131"/>
      <c r="IUG21" s="131"/>
      <c r="IUH21" s="131"/>
      <c r="IUI21" s="131"/>
      <c r="IUJ21" s="131"/>
      <c r="IUK21" s="131"/>
      <c r="IUL21" s="131"/>
      <c r="IUM21" s="131"/>
      <c r="IUN21" s="131"/>
      <c r="IUO21" s="131"/>
      <c r="IUP21" s="131"/>
      <c r="IUQ21" s="131"/>
      <c r="IUR21" s="131"/>
      <c r="IUS21" s="131"/>
      <c r="IUT21" s="131"/>
      <c r="IUU21" s="131"/>
      <c r="IUV21" s="131"/>
      <c r="IUW21" s="131"/>
      <c r="IUX21" s="131"/>
      <c r="IUY21" s="131"/>
      <c r="IUZ21" s="131"/>
      <c r="IVA21" s="131"/>
      <c r="IVB21" s="131"/>
      <c r="IVC21" s="131"/>
      <c r="IVD21" s="131"/>
      <c r="IVE21" s="131"/>
      <c r="IVF21" s="131"/>
      <c r="IVG21" s="131"/>
      <c r="IVH21" s="131"/>
      <c r="IVI21" s="131"/>
      <c r="IVJ21" s="131"/>
      <c r="IVK21" s="131"/>
      <c r="IVL21" s="131"/>
      <c r="IVM21" s="131"/>
      <c r="IVN21" s="131"/>
      <c r="IVO21" s="131"/>
      <c r="IVP21" s="131"/>
      <c r="IVQ21" s="131"/>
      <c r="IVR21" s="131"/>
      <c r="IVS21" s="131"/>
      <c r="IVT21" s="131"/>
      <c r="IVU21" s="131"/>
      <c r="IVV21" s="131"/>
      <c r="IVW21" s="131"/>
      <c r="IVX21" s="131"/>
      <c r="IVY21" s="131"/>
      <c r="IVZ21" s="131"/>
      <c r="IWA21" s="131"/>
      <c r="IWB21" s="131"/>
      <c r="IWC21" s="131"/>
      <c r="IWD21" s="131"/>
      <c r="IWE21" s="131"/>
      <c r="IWF21" s="131"/>
      <c r="IWG21" s="131"/>
      <c r="IWH21" s="131"/>
      <c r="IWI21" s="131"/>
      <c r="IWJ21" s="131"/>
      <c r="IWK21" s="131"/>
      <c r="IWL21" s="131"/>
      <c r="IWM21" s="131"/>
      <c r="IWN21" s="131"/>
      <c r="IWO21" s="131"/>
      <c r="IWP21" s="131"/>
      <c r="IWQ21" s="131"/>
      <c r="IWR21" s="131"/>
      <c r="IWS21" s="131"/>
      <c r="IWT21" s="131"/>
      <c r="IWU21" s="131"/>
      <c r="IWV21" s="131"/>
      <c r="IWW21" s="131"/>
      <c r="IWX21" s="131"/>
      <c r="IWY21" s="131"/>
      <c r="IWZ21" s="131"/>
      <c r="IXA21" s="131"/>
      <c r="IXB21" s="131"/>
      <c r="IXC21" s="131"/>
      <c r="IXD21" s="131"/>
      <c r="IXE21" s="131"/>
      <c r="IXF21" s="131"/>
      <c r="IXG21" s="131"/>
      <c r="IXH21" s="131"/>
      <c r="IXI21" s="131"/>
      <c r="IXJ21" s="131"/>
      <c r="IXK21" s="131"/>
      <c r="IXL21" s="131"/>
      <c r="IXM21" s="131"/>
      <c r="IXN21" s="131"/>
      <c r="IXO21" s="131"/>
      <c r="IXP21" s="131"/>
      <c r="IXQ21" s="131"/>
      <c r="IXR21" s="131"/>
      <c r="IXS21" s="131"/>
      <c r="IXT21" s="131"/>
      <c r="IXU21" s="131"/>
      <c r="IXV21" s="131"/>
      <c r="IXW21" s="131"/>
      <c r="IXX21" s="131"/>
      <c r="IXY21" s="131"/>
      <c r="IXZ21" s="131"/>
      <c r="IYA21" s="131"/>
      <c r="IYB21" s="131"/>
      <c r="IYC21" s="131"/>
      <c r="IYD21" s="131"/>
      <c r="IYE21" s="131"/>
      <c r="IYF21" s="131"/>
      <c r="IYG21" s="131"/>
      <c r="IYH21" s="131"/>
      <c r="IYI21" s="131"/>
      <c r="IYJ21" s="131"/>
      <c r="IYK21" s="131"/>
      <c r="IYL21" s="131"/>
      <c r="IYM21" s="131"/>
      <c r="IYN21" s="131"/>
      <c r="IYO21" s="131"/>
      <c r="IYP21" s="131"/>
      <c r="IYQ21" s="131"/>
      <c r="IYR21" s="131"/>
      <c r="IYS21" s="131"/>
      <c r="IYT21" s="131"/>
      <c r="IYU21" s="131"/>
      <c r="IYV21" s="131"/>
      <c r="IYW21" s="131"/>
      <c r="IYX21" s="131"/>
      <c r="IYY21" s="131"/>
      <c r="IYZ21" s="131"/>
      <c r="IZA21" s="131"/>
      <c r="IZB21" s="131"/>
      <c r="IZC21" s="131"/>
      <c r="IZD21" s="131"/>
      <c r="IZE21" s="131"/>
      <c r="IZF21" s="131"/>
      <c r="IZG21" s="131"/>
      <c r="IZH21" s="131"/>
      <c r="IZI21" s="131"/>
      <c r="IZJ21" s="131"/>
      <c r="IZK21" s="131"/>
      <c r="IZL21" s="131"/>
      <c r="IZM21" s="131"/>
      <c r="IZN21" s="131"/>
      <c r="IZO21" s="131"/>
      <c r="IZP21" s="131"/>
      <c r="IZQ21" s="131"/>
      <c r="IZR21" s="131"/>
      <c r="IZS21" s="131"/>
      <c r="IZT21" s="131"/>
      <c r="IZU21" s="131"/>
      <c r="IZV21" s="131"/>
      <c r="IZW21" s="131"/>
      <c r="IZX21" s="131"/>
      <c r="IZY21" s="131"/>
      <c r="IZZ21" s="131"/>
      <c r="JAA21" s="131"/>
      <c r="JAB21" s="131"/>
      <c r="JAC21" s="131"/>
      <c r="JAD21" s="131"/>
      <c r="JAE21" s="131"/>
      <c r="JAF21" s="131"/>
      <c r="JAG21" s="131"/>
      <c r="JAH21" s="131"/>
      <c r="JAI21" s="131"/>
      <c r="JAJ21" s="131"/>
      <c r="JAK21" s="131"/>
      <c r="JAL21" s="131"/>
      <c r="JAM21" s="131"/>
      <c r="JAN21" s="131"/>
      <c r="JAO21" s="131"/>
      <c r="JAP21" s="131"/>
      <c r="JAQ21" s="131"/>
      <c r="JAR21" s="131"/>
      <c r="JAS21" s="131"/>
      <c r="JAT21" s="131"/>
      <c r="JAU21" s="131"/>
      <c r="JAV21" s="131"/>
      <c r="JAW21" s="131"/>
      <c r="JAX21" s="131"/>
      <c r="JAY21" s="131"/>
      <c r="JAZ21" s="131"/>
      <c r="JBA21" s="131"/>
      <c r="JBB21" s="131"/>
      <c r="JBC21" s="131"/>
      <c r="JBD21" s="131"/>
      <c r="JBE21" s="131"/>
      <c r="JBF21" s="131"/>
      <c r="JBG21" s="131"/>
      <c r="JBH21" s="131"/>
      <c r="JBI21" s="131"/>
      <c r="JBJ21" s="131"/>
      <c r="JBK21" s="131"/>
      <c r="JBL21" s="131"/>
      <c r="JBM21" s="131"/>
      <c r="JBN21" s="131"/>
      <c r="JBO21" s="131"/>
      <c r="JBP21" s="131"/>
      <c r="JBQ21" s="131"/>
      <c r="JBR21" s="131"/>
      <c r="JBS21" s="131"/>
      <c r="JBT21" s="131"/>
      <c r="JBU21" s="131"/>
      <c r="JBV21" s="131"/>
      <c r="JBW21" s="131"/>
      <c r="JBX21" s="131"/>
      <c r="JBY21" s="131"/>
      <c r="JBZ21" s="131"/>
      <c r="JCA21" s="131"/>
      <c r="JCB21" s="131"/>
      <c r="JCC21" s="131"/>
      <c r="JCD21" s="131"/>
      <c r="JCE21" s="131"/>
      <c r="JCF21" s="131"/>
      <c r="JCG21" s="131"/>
      <c r="JCH21" s="131"/>
      <c r="JCI21" s="131"/>
      <c r="JCJ21" s="131"/>
      <c r="JCK21" s="131"/>
      <c r="JCL21" s="131"/>
      <c r="JCM21" s="131"/>
      <c r="JCN21" s="131"/>
      <c r="JCO21" s="131"/>
      <c r="JCP21" s="131"/>
      <c r="JCQ21" s="131"/>
      <c r="JCR21" s="131"/>
      <c r="JCS21" s="131"/>
      <c r="JCT21" s="131"/>
      <c r="JCU21" s="131"/>
      <c r="JCV21" s="131"/>
      <c r="JCW21" s="131"/>
      <c r="JCX21" s="131"/>
      <c r="JCY21" s="131"/>
      <c r="JCZ21" s="131"/>
      <c r="JDA21" s="131"/>
      <c r="JDB21" s="131"/>
      <c r="JDC21" s="131"/>
      <c r="JDD21" s="131"/>
      <c r="JDE21" s="131"/>
      <c r="JDF21" s="131"/>
      <c r="JDG21" s="131"/>
      <c r="JDH21" s="131"/>
      <c r="JDI21" s="131"/>
      <c r="JDJ21" s="131"/>
      <c r="JDK21" s="131"/>
      <c r="JDL21" s="131"/>
      <c r="JDM21" s="131"/>
      <c r="JDN21" s="131"/>
      <c r="JDO21" s="131"/>
      <c r="JDP21" s="131"/>
      <c r="JDQ21" s="131"/>
      <c r="JDR21" s="131"/>
      <c r="JDS21" s="131"/>
      <c r="JDT21" s="131"/>
      <c r="JDU21" s="131"/>
      <c r="JDV21" s="131"/>
      <c r="JDW21" s="131"/>
      <c r="JDX21" s="131"/>
      <c r="JDY21" s="131"/>
      <c r="JDZ21" s="131"/>
      <c r="JEA21" s="131"/>
      <c r="JEB21" s="131"/>
      <c r="JEC21" s="131"/>
      <c r="JED21" s="131"/>
      <c r="JEE21" s="131"/>
      <c r="JEF21" s="131"/>
      <c r="JEG21" s="131"/>
      <c r="JEH21" s="131"/>
      <c r="JEI21" s="131"/>
      <c r="JEJ21" s="131"/>
      <c r="JEK21" s="131"/>
      <c r="JEL21" s="131"/>
      <c r="JEM21" s="131"/>
      <c r="JEN21" s="131"/>
      <c r="JEO21" s="131"/>
      <c r="JEP21" s="131"/>
      <c r="JEQ21" s="131"/>
      <c r="JER21" s="131"/>
      <c r="JES21" s="131"/>
      <c r="JET21" s="131"/>
      <c r="JEU21" s="131"/>
      <c r="JEV21" s="131"/>
      <c r="JEW21" s="131"/>
      <c r="JEX21" s="131"/>
      <c r="JEY21" s="131"/>
      <c r="JEZ21" s="131"/>
      <c r="JFA21" s="131"/>
      <c r="JFB21" s="131"/>
      <c r="JFC21" s="131"/>
      <c r="JFD21" s="131"/>
      <c r="JFE21" s="131"/>
      <c r="JFF21" s="131"/>
      <c r="JFG21" s="131"/>
      <c r="JFH21" s="131"/>
      <c r="JFI21" s="131"/>
      <c r="JFJ21" s="131"/>
      <c r="JFK21" s="131"/>
      <c r="JFL21" s="131"/>
      <c r="JFM21" s="131"/>
      <c r="JFN21" s="131"/>
      <c r="JFO21" s="131"/>
      <c r="JFP21" s="131"/>
      <c r="JFQ21" s="131"/>
      <c r="JFR21" s="131"/>
      <c r="JFS21" s="131"/>
      <c r="JFT21" s="131"/>
      <c r="JFU21" s="131"/>
      <c r="JFV21" s="131"/>
      <c r="JFW21" s="131"/>
      <c r="JFX21" s="131"/>
      <c r="JFY21" s="131"/>
      <c r="JFZ21" s="131"/>
      <c r="JGA21" s="131"/>
      <c r="JGB21" s="131"/>
      <c r="JGC21" s="131"/>
      <c r="JGD21" s="131"/>
      <c r="JGE21" s="131"/>
      <c r="JGF21" s="131"/>
      <c r="JGG21" s="131"/>
      <c r="JGH21" s="131"/>
      <c r="JGI21" s="131"/>
      <c r="JGJ21" s="131"/>
      <c r="JGK21" s="131"/>
      <c r="JGL21" s="131"/>
      <c r="JGM21" s="131"/>
      <c r="JGN21" s="131"/>
      <c r="JGO21" s="131"/>
      <c r="JGP21" s="131"/>
      <c r="JGQ21" s="131"/>
      <c r="JGR21" s="131"/>
      <c r="JGS21" s="131"/>
      <c r="JGT21" s="131"/>
      <c r="JGU21" s="131"/>
      <c r="JGV21" s="131"/>
      <c r="JGW21" s="131"/>
      <c r="JGX21" s="131"/>
      <c r="JGY21" s="131"/>
      <c r="JGZ21" s="131"/>
      <c r="JHA21" s="131"/>
      <c r="JHB21" s="131"/>
      <c r="JHC21" s="131"/>
      <c r="JHD21" s="131"/>
      <c r="JHE21" s="131"/>
      <c r="JHF21" s="131"/>
      <c r="JHG21" s="131"/>
      <c r="JHH21" s="131"/>
      <c r="JHI21" s="131"/>
      <c r="JHJ21" s="131"/>
      <c r="JHK21" s="131"/>
      <c r="JHL21" s="131"/>
      <c r="JHM21" s="131"/>
      <c r="JHN21" s="131"/>
      <c r="JHO21" s="131"/>
      <c r="JHP21" s="131"/>
      <c r="JHQ21" s="131"/>
      <c r="JHR21" s="131"/>
      <c r="JHS21" s="131"/>
      <c r="JHT21" s="131"/>
      <c r="JHU21" s="131"/>
      <c r="JHV21" s="131"/>
      <c r="JHW21" s="131"/>
      <c r="JHX21" s="131"/>
      <c r="JHY21" s="131"/>
      <c r="JHZ21" s="131"/>
      <c r="JIA21" s="131"/>
      <c r="JIB21" s="131"/>
      <c r="JIC21" s="131"/>
      <c r="JID21" s="131"/>
      <c r="JIE21" s="131"/>
      <c r="JIF21" s="131"/>
      <c r="JIG21" s="131"/>
      <c r="JIH21" s="131"/>
      <c r="JII21" s="131"/>
      <c r="JIJ21" s="131"/>
      <c r="JIK21" s="131"/>
      <c r="JIL21" s="131"/>
      <c r="JIM21" s="131"/>
      <c r="JIN21" s="131"/>
      <c r="JIO21" s="131"/>
      <c r="JIP21" s="131"/>
      <c r="JIQ21" s="131"/>
      <c r="JIR21" s="131"/>
      <c r="JIS21" s="131"/>
      <c r="JIT21" s="131"/>
      <c r="JIU21" s="131"/>
      <c r="JIV21" s="131"/>
      <c r="JIW21" s="131"/>
      <c r="JIX21" s="131"/>
      <c r="JIY21" s="131"/>
      <c r="JIZ21" s="131"/>
      <c r="JJA21" s="131"/>
      <c r="JJB21" s="131"/>
      <c r="JJC21" s="131"/>
      <c r="JJD21" s="131"/>
      <c r="JJE21" s="131"/>
      <c r="JJF21" s="131"/>
      <c r="JJG21" s="131"/>
      <c r="JJH21" s="131"/>
      <c r="JJI21" s="131"/>
      <c r="JJJ21" s="131"/>
      <c r="JJK21" s="131"/>
      <c r="JJL21" s="131"/>
      <c r="JJM21" s="131"/>
      <c r="JJN21" s="131"/>
      <c r="JJO21" s="131"/>
      <c r="JJP21" s="131"/>
      <c r="JJQ21" s="131"/>
      <c r="JJR21" s="131"/>
      <c r="JJS21" s="131"/>
      <c r="JJT21" s="131"/>
      <c r="JJU21" s="131"/>
      <c r="JJV21" s="131"/>
      <c r="JJW21" s="131"/>
      <c r="JJX21" s="131"/>
      <c r="JJY21" s="131"/>
      <c r="JJZ21" s="131"/>
      <c r="JKA21" s="131"/>
      <c r="JKB21" s="131"/>
      <c r="JKC21" s="131"/>
      <c r="JKD21" s="131"/>
      <c r="JKE21" s="131"/>
      <c r="JKF21" s="131"/>
      <c r="JKG21" s="131"/>
      <c r="JKH21" s="131"/>
      <c r="JKI21" s="131"/>
      <c r="JKJ21" s="131"/>
      <c r="JKK21" s="131"/>
      <c r="JKL21" s="131"/>
      <c r="JKM21" s="131"/>
      <c r="JKN21" s="131"/>
      <c r="JKO21" s="131"/>
      <c r="JKP21" s="131"/>
      <c r="JKQ21" s="131"/>
      <c r="JKR21" s="131"/>
      <c r="JKS21" s="131"/>
      <c r="JKT21" s="131"/>
      <c r="JKU21" s="131"/>
      <c r="JKV21" s="131"/>
      <c r="JKW21" s="131"/>
      <c r="JKX21" s="131"/>
      <c r="JKY21" s="131"/>
      <c r="JKZ21" s="131"/>
      <c r="JLA21" s="131"/>
      <c r="JLB21" s="131"/>
      <c r="JLC21" s="131"/>
      <c r="JLD21" s="131"/>
      <c r="JLE21" s="131"/>
      <c r="JLF21" s="131"/>
      <c r="JLG21" s="131"/>
      <c r="JLH21" s="131"/>
      <c r="JLI21" s="131"/>
      <c r="JLJ21" s="131"/>
      <c r="JLK21" s="131"/>
      <c r="JLL21" s="131"/>
      <c r="JLM21" s="131"/>
      <c r="JLN21" s="131"/>
      <c r="JLO21" s="131"/>
      <c r="JLP21" s="131"/>
      <c r="JLQ21" s="131"/>
      <c r="JLR21" s="131"/>
      <c r="JLS21" s="131"/>
      <c r="JLT21" s="131"/>
      <c r="JLU21" s="131"/>
      <c r="JLV21" s="131"/>
      <c r="JLW21" s="131"/>
      <c r="JLX21" s="131"/>
      <c r="JLY21" s="131"/>
      <c r="JLZ21" s="131"/>
      <c r="JMA21" s="131"/>
      <c r="JMB21" s="131"/>
      <c r="JMC21" s="131"/>
      <c r="JMD21" s="131"/>
      <c r="JME21" s="131"/>
      <c r="JMF21" s="131"/>
      <c r="JMG21" s="131"/>
      <c r="JMH21" s="131"/>
      <c r="JMI21" s="131"/>
      <c r="JMJ21" s="131"/>
      <c r="JMK21" s="131"/>
      <c r="JML21" s="131"/>
      <c r="JMM21" s="131"/>
      <c r="JMN21" s="131"/>
      <c r="JMO21" s="131"/>
      <c r="JMP21" s="131"/>
      <c r="JMQ21" s="131"/>
      <c r="JMR21" s="131"/>
      <c r="JMS21" s="131"/>
      <c r="JMT21" s="131"/>
      <c r="JMU21" s="131"/>
      <c r="JMV21" s="131"/>
      <c r="JMW21" s="131"/>
      <c r="JMX21" s="131"/>
      <c r="JMY21" s="131"/>
      <c r="JMZ21" s="131"/>
      <c r="JNA21" s="131"/>
      <c r="JNB21" s="131"/>
      <c r="JNC21" s="131"/>
      <c r="JND21" s="131"/>
      <c r="JNE21" s="131"/>
      <c r="JNF21" s="131"/>
      <c r="JNG21" s="131"/>
      <c r="JNH21" s="131"/>
      <c r="JNI21" s="131"/>
      <c r="JNJ21" s="131"/>
      <c r="JNK21" s="131"/>
      <c r="JNL21" s="131"/>
      <c r="JNM21" s="131"/>
      <c r="JNN21" s="131"/>
      <c r="JNO21" s="131"/>
      <c r="JNP21" s="131"/>
      <c r="JNQ21" s="131"/>
      <c r="JNR21" s="131"/>
      <c r="JNS21" s="131"/>
      <c r="JNT21" s="131"/>
      <c r="JNU21" s="131"/>
      <c r="JNV21" s="131"/>
      <c r="JNW21" s="131"/>
      <c r="JNX21" s="131"/>
      <c r="JNY21" s="131"/>
      <c r="JNZ21" s="131"/>
      <c r="JOA21" s="131"/>
      <c r="JOB21" s="131"/>
      <c r="JOC21" s="131"/>
      <c r="JOD21" s="131"/>
      <c r="JOE21" s="131"/>
      <c r="JOF21" s="131"/>
      <c r="JOG21" s="131"/>
      <c r="JOH21" s="131"/>
      <c r="JOI21" s="131"/>
      <c r="JOJ21" s="131"/>
      <c r="JOK21" s="131"/>
      <c r="JOL21" s="131"/>
      <c r="JOM21" s="131"/>
      <c r="JON21" s="131"/>
      <c r="JOO21" s="131"/>
      <c r="JOP21" s="131"/>
      <c r="JOQ21" s="131"/>
      <c r="JOR21" s="131"/>
      <c r="JOS21" s="131"/>
      <c r="JOT21" s="131"/>
      <c r="JOU21" s="131"/>
      <c r="JOV21" s="131"/>
      <c r="JOW21" s="131"/>
      <c r="JOX21" s="131"/>
      <c r="JOY21" s="131"/>
      <c r="JOZ21" s="131"/>
      <c r="JPA21" s="131"/>
      <c r="JPB21" s="131"/>
      <c r="JPC21" s="131"/>
      <c r="JPD21" s="131"/>
      <c r="JPE21" s="131"/>
      <c r="JPF21" s="131"/>
      <c r="JPG21" s="131"/>
      <c r="JPH21" s="131"/>
      <c r="JPI21" s="131"/>
      <c r="JPJ21" s="131"/>
      <c r="JPK21" s="131"/>
      <c r="JPL21" s="131"/>
      <c r="JPM21" s="131"/>
      <c r="JPN21" s="131"/>
      <c r="JPO21" s="131"/>
      <c r="JPP21" s="131"/>
      <c r="JPQ21" s="131"/>
      <c r="JPR21" s="131"/>
      <c r="JPS21" s="131"/>
      <c r="JPT21" s="131"/>
      <c r="JPU21" s="131"/>
      <c r="JPV21" s="131"/>
      <c r="JPW21" s="131"/>
      <c r="JPX21" s="131"/>
      <c r="JPY21" s="131"/>
      <c r="JPZ21" s="131"/>
      <c r="JQA21" s="131"/>
      <c r="JQB21" s="131"/>
      <c r="JQC21" s="131"/>
      <c r="JQD21" s="131"/>
      <c r="JQE21" s="131"/>
      <c r="JQF21" s="131"/>
      <c r="JQG21" s="131"/>
      <c r="JQH21" s="131"/>
      <c r="JQI21" s="131"/>
      <c r="JQJ21" s="131"/>
      <c r="JQK21" s="131"/>
      <c r="JQL21" s="131"/>
      <c r="JQM21" s="131"/>
      <c r="JQN21" s="131"/>
      <c r="JQO21" s="131"/>
      <c r="JQP21" s="131"/>
      <c r="JQQ21" s="131"/>
      <c r="JQR21" s="131"/>
      <c r="JQS21" s="131"/>
      <c r="JQT21" s="131"/>
      <c r="JQU21" s="131"/>
      <c r="JQV21" s="131"/>
      <c r="JQW21" s="131"/>
      <c r="JQX21" s="131"/>
      <c r="JQY21" s="131"/>
      <c r="JQZ21" s="131"/>
      <c r="JRA21" s="131"/>
      <c r="JRB21" s="131"/>
      <c r="JRC21" s="131"/>
      <c r="JRD21" s="131"/>
      <c r="JRE21" s="131"/>
      <c r="JRF21" s="131"/>
      <c r="JRG21" s="131"/>
      <c r="JRH21" s="131"/>
      <c r="JRI21" s="131"/>
      <c r="JRJ21" s="131"/>
      <c r="JRK21" s="131"/>
      <c r="JRL21" s="131"/>
      <c r="JRM21" s="131"/>
      <c r="JRN21" s="131"/>
      <c r="JRO21" s="131"/>
      <c r="JRP21" s="131"/>
      <c r="JRQ21" s="131"/>
      <c r="JRR21" s="131"/>
      <c r="JRS21" s="131"/>
      <c r="JRT21" s="131"/>
      <c r="JRU21" s="131"/>
      <c r="JRV21" s="131"/>
      <c r="JRW21" s="131"/>
      <c r="JRX21" s="131"/>
      <c r="JRY21" s="131"/>
      <c r="JRZ21" s="131"/>
      <c r="JSA21" s="131"/>
      <c r="JSB21" s="131"/>
      <c r="JSC21" s="131"/>
      <c r="JSD21" s="131"/>
      <c r="JSE21" s="131"/>
      <c r="JSF21" s="131"/>
      <c r="JSG21" s="131"/>
      <c r="JSH21" s="131"/>
      <c r="JSI21" s="131"/>
      <c r="JSJ21" s="131"/>
      <c r="JSK21" s="131"/>
      <c r="JSL21" s="131"/>
      <c r="JSM21" s="131"/>
      <c r="JSN21" s="131"/>
      <c r="JSO21" s="131"/>
      <c r="JSP21" s="131"/>
      <c r="JSQ21" s="131"/>
      <c r="JSR21" s="131"/>
      <c r="JSS21" s="131"/>
      <c r="JST21" s="131"/>
      <c r="JSU21" s="131"/>
      <c r="JSV21" s="131"/>
      <c r="JSW21" s="131"/>
      <c r="JSX21" s="131"/>
      <c r="JSY21" s="131"/>
      <c r="JSZ21" s="131"/>
      <c r="JTA21" s="131"/>
      <c r="JTB21" s="131"/>
      <c r="JTC21" s="131"/>
      <c r="JTD21" s="131"/>
      <c r="JTE21" s="131"/>
      <c r="JTF21" s="131"/>
      <c r="JTG21" s="131"/>
      <c r="JTH21" s="131"/>
      <c r="JTI21" s="131"/>
      <c r="JTJ21" s="131"/>
      <c r="JTK21" s="131"/>
      <c r="JTL21" s="131"/>
      <c r="JTM21" s="131"/>
      <c r="JTN21" s="131"/>
      <c r="JTO21" s="131"/>
      <c r="JTP21" s="131"/>
      <c r="JTQ21" s="131"/>
      <c r="JTR21" s="131"/>
      <c r="JTS21" s="131"/>
      <c r="JTT21" s="131"/>
      <c r="JTU21" s="131"/>
      <c r="JTV21" s="131"/>
      <c r="JTW21" s="131"/>
      <c r="JTX21" s="131"/>
      <c r="JTY21" s="131"/>
      <c r="JTZ21" s="131"/>
      <c r="JUA21" s="131"/>
      <c r="JUB21" s="131"/>
      <c r="JUC21" s="131"/>
      <c r="JUD21" s="131"/>
      <c r="JUE21" s="131"/>
      <c r="JUF21" s="131"/>
      <c r="JUG21" s="131"/>
      <c r="JUH21" s="131"/>
      <c r="JUI21" s="131"/>
      <c r="JUJ21" s="131"/>
      <c r="JUK21" s="131"/>
      <c r="JUL21" s="131"/>
      <c r="JUM21" s="131"/>
      <c r="JUN21" s="131"/>
      <c r="JUO21" s="131"/>
      <c r="JUP21" s="131"/>
      <c r="JUQ21" s="131"/>
      <c r="JUR21" s="131"/>
      <c r="JUS21" s="131"/>
      <c r="JUT21" s="131"/>
      <c r="JUU21" s="131"/>
      <c r="JUV21" s="131"/>
      <c r="JUW21" s="131"/>
      <c r="JUX21" s="131"/>
      <c r="JUY21" s="131"/>
      <c r="JUZ21" s="131"/>
      <c r="JVA21" s="131"/>
      <c r="JVB21" s="131"/>
      <c r="JVC21" s="131"/>
      <c r="JVD21" s="131"/>
      <c r="JVE21" s="131"/>
      <c r="JVF21" s="131"/>
      <c r="JVG21" s="131"/>
      <c r="JVH21" s="131"/>
      <c r="JVI21" s="131"/>
      <c r="JVJ21" s="131"/>
      <c r="JVK21" s="131"/>
      <c r="JVL21" s="131"/>
      <c r="JVM21" s="131"/>
      <c r="JVN21" s="131"/>
      <c r="JVO21" s="131"/>
      <c r="JVP21" s="131"/>
      <c r="JVQ21" s="131"/>
      <c r="JVR21" s="131"/>
      <c r="JVS21" s="131"/>
      <c r="JVT21" s="131"/>
      <c r="JVU21" s="131"/>
      <c r="JVV21" s="131"/>
      <c r="JVW21" s="131"/>
      <c r="JVX21" s="131"/>
      <c r="JVY21" s="131"/>
      <c r="JVZ21" s="131"/>
      <c r="JWA21" s="131"/>
      <c r="JWB21" s="131"/>
      <c r="JWC21" s="131"/>
      <c r="JWD21" s="131"/>
      <c r="JWE21" s="131"/>
      <c r="JWF21" s="131"/>
      <c r="JWG21" s="131"/>
      <c r="JWH21" s="131"/>
      <c r="JWI21" s="131"/>
      <c r="JWJ21" s="131"/>
      <c r="JWK21" s="131"/>
      <c r="JWL21" s="131"/>
      <c r="JWM21" s="131"/>
      <c r="JWN21" s="131"/>
      <c r="JWO21" s="131"/>
      <c r="JWP21" s="131"/>
      <c r="JWQ21" s="131"/>
      <c r="JWR21" s="131"/>
      <c r="JWS21" s="131"/>
      <c r="JWT21" s="131"/>
      <c r="JWU21" s="131"/>
      <c r="JWV21" s="131"/>
      <c r="JWW21" s="131"/>
      <c r="JWX21" s="131"/>
      <c r="JWY21" s="131"/>
      <c r="JWZ21" s="131"/>
      <c r="JXA21" s="131"/>
      <c r="JXB21" s="131"/>
      <c r="JXC21" s="131"/>
      <c r="JXD21" s="131"/>
      <c r="JXE21" s="131"/>
      <c r="JXF21" s="131"/>
      <c r="JXG21" s="131"/>
      <c r="JXH21" s="131"/>
      <c r="JXI21" s="131"/>
      <c r="JXJ21" s="131"/>
      <c r="JXK21" s="131"/>
      <c r="JXL21" s="131"/>
      <c r="JXM21" s="131"/>
      <c r="JXN21" s="131"/>
      <c r="JXO21" s="131"/>
      <c r="JXP21" s="131"/>
      <c r="JXQ21" s="131"/>
      <c r="JXR21" s="131"/>
      <c r="JXS21" s="131"/>
      <c r="JXT21" s="131"/>
      <c r="JXU21" s="131"/>
      <c r="JXV21" s="131"/>
      <c r="JXW21" s="131"/>
      <c r="JXX21" s="131"/>
      <c r="JXY21" s="131"/>
      <c r="JXZ21" s="131"/>
      <c r="JYA21" s="131"/>
      <c r="JYB21" s="131"/>
      <c r="JYC21" s="131"/>
      <c r="JYD21" s="131"/>
      <c r="JYE21" s="131"/>
      <c r="JYF21" s="131"/>
      <c r="JYG21" s="131"/>
      <c r="JYH21" s="131"/>
      <c r="JYI21" s="131"/>
      <c r="JYJ21" s="131"/>
      <c r="JYK21" s="131"/>
      <c r="JYL21" s="131"/>
      <c r="JYM21" s="131"/>
      <c r="JYN21" s="131"/>
      <c r="JYO21" s="131"/>
      <c r="JYP21" s="131"/>
      <c r="JYQ21" s="131"/>
      <c r="JYR21" s="131"/>
      <c r="JYS21" s="131"/>
      <c r="JYT21" s="131"/>
      <c r="JYU21" s="131"/>
      <c r="JYV21" s="131"/>
      <c r="JYW21" s="131"/>
      <c r="JYX21" s="131"/>
      <c r="JYY21" s="131"/>
      <c r="JYZ21" s="131"/>
      <c r="JZA21" s="131"/>
      <c r="JZB21" s="131"/>
      <c r="JZC21" s="131"/>
      <c r="JZD21" s="131"/>
      <c r="JZE21" s="131"/>
      <c r="JZF21" s="131"/>
      <c r="JZG21" s="131"/>
      <c r="JZH21" s="131"/>
      <c r="JZI21" s="131"/>
      <c r="JZJ21" s="131"/>
      <c r="JZK21" s="131"/>
      <c r="JZL21" s="131"/>
      <c r="JZM21" s="131"/>
      <c r="JZN21" s="131"/>
      <c r="JZO21" s="131"/>
      <c r="JZP21" s="131"/>
      <c r="JZQ21" s="131"/>
      <c r="JZR21" s="131"/>
      <c r="JZS21" s="131"/>
      <c r="JZT21" s="131"/>
      <c r="JZU21" s="131"/>
      <c r="JZV21" s="131"/>
      <c r="JZW21" s="131"/>
      <c r="JZX21" s="131"/>
      <c r="JZY21" s="131"/>
      <c r="JZZ21" s="131"/>
      <c r="KAA21" s="131"/>
      <c r="KAB21" s="131"/>
      <c r="KAC21" s="131"/>
      <c r="KAD21" s="131"/>
      <c r="KAE21" s="131"/>
      <c r="KAF21" s="131"/>
      <c r="KAG21" s="131"/>
      <c r="KAH21" s="131"/>
      <c r="KAI21" s="131"/>
      <c r="KAJ21" s="131"/>
      <c r="KAK21" s="131"/>
      <c r="KAL21" s="131"/>
      <c r="KAM21" s="131"/>
      <c r="KAN21" s="131"/>
      <c r="KAO21" s="131"/>
      <c r="KAP21" s="131"/>
      <c r="KAQ21" s="131"/>
      <c r="KAR21" s="131"/>
      <c r="KAS21" s="131"/>
      <c r="KAT21" s="131"/>
      <c r="KAU21" s="131"/>
      <c r="KAV21" s="131"/>
      <c r="KAW21" s="131"/>
      <c r="KAX21" s="131"/>
      <c r="KAY21" s="131"/>
      <c r="KAZ21" s="131"/>
      <c r="KBA21" s="131"/>
      <c r="KBB21" s="131"/>
      <c r="KBC21" s="131"/>
      <c r="KBD21" s="131"/>
      <c r="KBE21" s="131"/>
      <c r="KBF21" s="131"/>
      <c r="KBG21" s="131"/>
      <c r="KBH21" s="131"/>
      <c r="KBI21" s="131"/>
      <c r="KBJ21" s="131"/>
      <c r="KBK21" s="131"/>
      <c r="KBL21" s="131"/>
      <c r="KBM21" s="131"/>
      <c r="KBN21" s="131"/>
      <c r="KBO21" s="131"/>
      <c r="KBP21" s="131"/>
      <c r="KBQ21" s="131"/>
      <c r="KBR21" s="131"/>
      <c r="KBS21" s="131"/>
      <c r="KBT21" s="131"/>
      <c r="KBU21" s="131"/>
      <c r="KBV21" s="131"/>
      <c r="KBW21" s="131"/>
      <c r="KBX21" s="131"/>
      <c r="KBY21" s="131"/>
      <c r="KBZ21" s="131"/>
      <c r="KCA21" s="131"/>
      <c r="KCB21" s="131"/>
      <c r="KCC21" s="131"/>
      <c r="KCD21" s="131"/>
      <c r="KCE21" s="131"/>
      <c r="KCF21" s="131"/>
      <c r="KCG21" s="131"/>
      <c r="KCH21" s="131"/>
      <c r="KCI21" s="131"/>
      <c r="KCJ21" s="131"/>
      <c r="KCK21" s="131"/>
      <c r="KCL21" s="131"/>
      <c r="KCM21" s="131"/>
      <c r="KCN21" s="131"/>
      <c r="KCO21" s="131"/>
      <c r="KCP21" s="131"/>
      <c r="KCQ21" s="131"/>
      <c r="KCR21" s="131"/>
      <c r="KCS21" s="131"/>
      <c r="KCT21" s="131"/>
      <c r="KCU21" s="131"/>
      <c r="KCV21" s="131"/>
      <c r="KCW21" s="131"/>
      <c r="KCX21" s="131"/>
      <c r="KCY21" s="131"/>
      <c r="KCZ21" s="131"/>
      <c r="KDA21" s="131"/>
      <c r="KDB21" s="131"/>
      <c r="KDC21" s="131"/>
      <c r="KDD21" s="131"/>
      <c r="KDE21" s="131"/>
      <c r="KDF21" s="131"/>
      <c r="KDG21" s="131"/>
      <c r="KDH21" s="131"/>
      <c r="KDI21" s="131"/>
      <c r="KDJ21" s="131"/>
      <c r="KDK21" s="131"/>
      <c r="KDL21" s="131"/>
      <c r="KDM21" s="131"/>
      <c r="KDN21" s="131"/>
      <c r="KDO21" s="131"/>
      <c r="KDP21" s="131"/>
      <c r="KDQ21" s="131"/>
      <c r="KDR21" s="131"/>
      <c r="KDS21" s="131"/>
      <c r="KDT21" s="131"/>
      <c r="KDU21" s="131"/>
      <c r="KDV21" s="131"/>
      <c r="KDW21" s="131"/>
      <c r="KDX21" s="131"/>
      <c r="KDY21" s="131"/>
      <c r="KDZ21" s="131"/>
      <c r="KEA21" s="131"/>
      <c r="KEB21" s="131"/>
      <c r="KEC21" s="131"/>
      <c r="KED21" s="131"/>
      <c r="KEE21" s="131"/>
      <c r="KEF21" s="131"/>
      <c r="KEG21" s="131"/>
      <c r="KEH21" s="131"/>
      <c r="KEI21" s="131"/>
      <c r="KEJ21" s="131"/>
      <c r="KEK21" s="131"/>
      <c r="KEL21" s="131"/>
      <c r="KEM21" s="131"/>
      <c r="KEN21" s="131"/>
      <c r="KEO21" s="131"/>
      <c r="KEP21" s="131"/>
      <c r="KEQ21" s="131"/>
      <c r="KER21" s="131"/>
      <c r="KES21" s="131"/>
      <c r="KET21" s="131"/>
      <c r="KEU21" s="131"/>
      <c r="KEV21" s="131"/>
      <c r="KEW21" s="131"/>
      <c r="KEX21" s="131"/>
      <c r="KEY21" s="131"/>
      <c r="KEZ21" s="131"/>
      <c r="KFA21" s="131"/>
      <c r="KFB21" s="131"/>
      <c r="KFC21" s="131"/>
      <c r="KFD21" s="131"/>
      <c r="KFE21" s="131"/>
      <c r="KFF21" s="131"/>
      <c r="KFG21" s="131"/>
      <c r="KFH21" s="131"/>
      <c r="KFI21" s="131"/>
      <c r="KFJ21" s="131"/>
      <c r="KFK21" s="131"/>
      <c r="KFL21" s="131"/>
      <c r="KFM21" s="131"/>
      <c r="KFN21" s="131"/>
      <c r="KFO21" s="131"/>
      <c r="KFP21" s="131"/>
      <c r="KFQ21" s="131"/>
      <c r="KFR21" s="131"/>
      <c r="KFS21" s="131"/>
      <c r="KFT21" s="131"/>
      <c r="KFU21" s="131"/>
      <c r="KFV21" s="131"/>
      <c r="KFW21" s="131"/>
      <c r="KFX21" s="131"/>
      <c r="KFY21" s="131"/>
      <c r="KFZ21" s="131"/>
      <c r="KGA21" s="131"/>
      <c r="KGB21" s="131"/>
      <c r="KGC21" s="131"/>
      <c r="KGD21" s="131"/>
      <c r="KGE21" s="131"/>
      <c r="KGF21" s="131"/>
      <c r="KGG21" s="131"/>
      <c r="KGH21" s="131"/>
      <c r="KGI21" s="131"/>
      <c r="KGJ21" s="131"/>
      <c r="KGK21" s="131"/>
      <c r="KGL21" s="131"/>
      <c r="KGM21" s="131"/>
      <c r="KGN21" s="131"/>
      <c r="KGO21" s="131"/>
      <c r="KGP21" s="131"/>
      <c r="KGQ21" s="131"/>
      <c r="KGR21" s="131"/>
      <c r="KGS21" s="131"/>
      <c r="KGT21" s="131"/>
      <c r="KGU21" s="131"/>
      <c r="KGV21" s="131"/>
      <c r="KGW21" s="131"/>
      <c r="KGX21" s="131"/>
      <c r="KGY21" s="131"/>
      <c r="KGZ21" s="131"/>
      <c r="KHA21" s="131"/>
      <c r="KHB21" s="131"/>
      <c r="KHC21" s="131"/>
      <c r="KHD21" s="131"/>
      <c r="KHE21" s="131"/>
      <c r="KHF21" s="131"/>
      <c r="KHG21" s="131"/>
      <c r="KHH21" s="131"/>
      <c r="KHI21" s="131"/>
      <c r="KHJ21" s="131"/>
      <c r="KHK21" s="131"/>
      <c r="KHL21" s="131"/>
      <c r="KHM21" s="131"/>
      <c r="KHN21" s="131"/>
      <c r="KHO21" s="131"/>
      <c r="KHP21" s="131"/>
      <c r="KHQ21" s="131"/>
      <c r="KHR21" s="131"/>
      <c r="KHS21" s="131"/>
      <c r="KHT21" s="131"/>
      <c r="KHU21" s="131"/>
      <c r="KHV21" s="131"/>
      <c r="KHW21" s="131"/>
      <c r="KHX21" s="131"/>
      <c r="KHY21" s="131"/>
      <c r="KHZ21" s="131"/>
      <c r="KIA21" s="131"/>
      <c r="KIB21" s="131"/>
      <c r="KIC21" s="131"/>
      <c r="KID21" s="131"/>
      <c r="KIE21" s="131"/>
      <c r="KIF21" s="131"/>
      <c r="KIG21" s="131"/>
      <c r="KIH21" s="131"/>
      <c r="KII21" s="131"/>
      <c r="KIJ21" s="131"/>
      <c r="KIK21" s="131"/>
      <c r="KIL21" s="131"/>
      <c r="KIM21" s="131"/>
      <c r="KIN21" s="131"/>
      <c r="KIO21" s="131"/>
      <c r="KIP21" s="131"/>
      <c r="KIQ21" s="131"/>
      <c r="KIR21" s="131"/>
      <c r="KIS21" s="131"/>
      <c r="KIT21" s="131"/>
      <c r="KIU21" s="131"/>
      <c r="KIV21" s="131"/>
      <c r="KIW21" s="131"/>
      <c r="KIX21" s="131"/>
      <c r="KIY21" s="131"/>
      <c r="KIZ21" s="131"/>
      <c r="KJA21" s="131"/>
      <c r="KJB21" s="131"/>
      <c r="KJC21" s="131"/>
      <c r="KJD21" s="131"/>
      <c r="KJE21" s="131"/>
      <c r="KJF21" s="131"/>
      <c r="KJG21" s="131"/>
      <c r="KJH21" s="131"/>
      <c r="KJI21" s="131"/>
      <c r="KJJ21" s="131"/>
      <c r="KJK21" s="131"/>
      <c r="KJL21" s="131"/>
      <c r="KJM21" s="131"/>
      <c r="KJN21" s="131"/>
      <c r="KJO21" s="131"/>
      <c r="KJP21" s="131"/>
      <c r="KJQ21" s="131"/>
      <c r="KJR21" s="131"/>
      <c r="KJS21" s="131"/>
      <c r="KJT21" s="131"/>
      <c r="KJU21" s="131"/>
      <c r="KJV21" s="131"/>
      <c r="KJW21" s="131"/>
      <c r="KJX21" s="131"/>
      <c r="KJY21" s="131"/>
      <c r="KJZ21" s="131"/>
      <c r="KKA21" s="131"/>
      <c r="KKB21" s="131"/>
      <c r="KKC21" s="131"/>
      <c r="KKD21" s="131"/>
      <c r="KKE21" s="131"/>
      <c r="KKF21" s="131"/>
      <c r="KKG21" s="131"/>
      <c r="KKH21" s="131"/>
      <c r="KKI21" s="131"/>
      <c r="KKJ21" s="131"/>
      <c r="KKK21" s="131"/>
      <c r="KKL21" s="131"/>
      <c r="KKM21" s="131"/>
      <c r="KKN21" s="131"/>
      <c r="KKO21" s="131"/>
      <c r="KKP21" s="131"/>
      <c r="KKQ21" s="131"/>
      <c r="KKR21" s="131"/>
      <c r="KKS21" s="131"/>
      <c r="KKT21" s="131"/>
      <c r="KKU21" s="131"/>
      <c r="KKV21" s="131"/>
      <c r="KKW21" s="131"/>
      <c r="KKX21" s="131"/>
      <c r="KKY21" s="131"/>
      <c r="KKZ21" s="131"/>
      <c r="KLA21" s="131"/>
      <c r="KLB21" s="131"/>
      <c r="KLC21" s="131"/>
      <c r="KLD21" s="131"/>
      <c r="KLE21" s="131"/>
      <c r="KLF21" s="131"/>
      <c r="KLG21" s="131"/>
      <c r="KLH21" s="131"/>
      <c r="KLI21" s="131"/>
      <c r="KLJ21" s="131"/>
      <c r="KLK21" s="131"/>
      <c r="KLL21" s="131"/>
      <c r="KLM21" s="131"/>
      <c r="KLN21" s="131"/>
      <c r="KLO21" s="131"/>
      <c r="KLP21" s="131"/>
      <c r="KLQ21" s="131"/>
      <c r="KLR21" s="131"/>
      <c r="KLS21" s="131"/>
      <c r="KLT21" s="131"/>
      <c r="KLU21" s="131"/>
      <c r="KLV21" s="131"/>
      <c r="KLW21" s="131"/>
      <c r="KLX21" s="131"/>
      <c r="KLY21" s="131"/>
      <c r="KLZ21" s="131"/>
      <c r="KMA21" s="131"/>
      <c r="KMB21" s="131"/>
      <c r="KMC21" s="131"/>
      <c r="KMD21" s="131"/>
      <c r="KME21" s="131"/>
      <c r="KMF21" s="131"/>
      <c r="KMG21" s="131"/>
      <c r="KMH21" s="131"/>
      <c r="KMI21" s="131"/>
      <c r="KMJ21" s="131"/>
      <c r="KMK21" s="131"/>
      <c r="KML21" s="131"/>
      <c r="KMM21" s="131"/>
      <c r="KMN21" s="131"/>
      <c r="KMO21" s="131"/>
      <c r="KMP21" s="131"/>
      <c r="KMQ21" s="131"/>
      <c r="KMR21" s="131"/>
      <c r="KMS21" s="131"/>
      <c r="KMT21" s="131"/>
      <c r="KMU21" s="131"/>
      <c r="KMV21" s="131"/>
      <c r="KMW21" s="131"/>
      <c r="KMX21" s="131"/>
      <c r="KMY21" s="131"/>
      <c r="KMZ21" s="131"/>
      <c r="KNA21" s="131"/>
      <c r="KNB21" s="131"/>
      <c r="KNC21" s="131"/>
      <c r="KND21" s="131"/>
      <c r="KNE21" s="131"/>
      <c r="KNF21" s="131"/>
      <c r="KNG21" s="131"/>
      <c r="KNH21" s="131"/>
      <c r="KNI21" s="131"/>
      <c r="KNJ21" s="131"/>
      <c r="KNK21" s="131"/>
      <c r="KNL21" s="131"/>
      <c r="KNM21" s="131"/>
      <c r="KNN21" s="131"/>
      <c r="KNO21" s="131"/>
      <c r="KNP21" s="131"/>
      <c r="KNQ21" s="131"/>
      <c r="KNR21" s="131"/>
      <c r="KNS21" s="131"/>
      <c r="KNT21" s="131"/>
      <c r="KNU21" s="131"/>
      <c r="KNV21" s="131"/>
      <c r="KNW21" s="131"/>
      <c r="KNX21" s="131"/>
      <c r="KNY21" s="131"/>
      <c r="KNZ21" s="131"/>
      <c r="KOA21" s="131"/>
      <c r="KOB21" s="131"/>
      <c r="KOC21" s="131"/>
      <c r="KOD21" s="131"/>
      <c r="KOE21" s="131"/>
      <c r="KOF21" s="131"/>
      <c r="KOG21" s="131"/>
      <c r="KOH21" s="131"/>
      <c r="KOI21" s="131"/>
      <c r="KOJ21" s="131"/>
      <c r="KOK21" s="131"/>
      <c r="KOL21" s="131"/>
      <c r="KOM21" s="131"/>
      <c r="KON21" s="131"/>
      <c r="KOO21" s="131"/>
      <c r="KOP21" s="131"/>
      <c r="KOQ21" s="131"/>
      <c r="KOR21" s="131"/>
      <c r="KOS21" s="131"/>
      <c r="KOT21" s="131"/>
      <c r="KOU21" s="131"/>
      <c r="KOV21" s="131"/>
      <c r="KOW21" s="131"/>
      <c r="KOX21" s="131"/>
      <c r="KOY21" s="131"/>
      <c r="KOZ21" s="131"/>
      <c r="KPA21" s="131"/>
      <c r="KPB21" s="131"/>
      <c r="KPC21" s="131"/>
      <c r="KPD21" s="131"/>
      <c r="KPE21" s="131"/>
      <c r="KPF21" s="131"/>
      <c r="KPG21" s="131"/>
      <c r="KPH21" s="131"/>
      <c r="KPI21" s="131"/>
      <c r="KPJ21" s="131"/>
      <c r="KPK21" s="131"/>
      <c r="KPL21" s="131"/>
      <c r="KPM21" s="131"/>
      <c r="KPN21" s="131"/>
      <c r="KPO21" s="131"/>
      <c r="KPP21" s="131"/>
      <c r="KPQ21" s="131"/>
      <c r="KPR21" s="131"/>
      <c r="KPS21" s="131"/>
      <c r="KPT21" s="131"/>
      <c r="KPU21" s="131"/>
      <c r="KPV21" s="131"/>
      <c r="KPW21" s="131"/>
      <c r="KPX21" s="131"/>
      <c r="KPY21" s="131"/>
      <c r="KPZ21" s="131"/>
      <c r="KQA21" s="131"/>
      <c r="KQB21" s="131"/>
      <c r="KQC21" s="131"/>
      <c r="KQD21" s="131"/>
      <c r="KQE21" s="131"/>
      <c r="KQF21" s="131"/>
      <c r="KQG21" s="131"/>
      <c r="KQH21" s="131"/>
      <c r="KQI21" s="131"/>
      <c r="KQJ21" s="131"/>
      <c r="KQK21" s="131"/>
      <c r="KQL21" s="131"/>
      <c r="KQM21" s="131"/>
      <c r="KQN21" s="131"/>
      <c r="KQO21" s="131"/>
      <c r="KQP21" s="131"/>
      <c r="KQQ21" s="131"/>
      <c r="KQR21" s="131"/>
      <c r="KQS21" s="131"/>
      <c r="KQT21" s="131"/>
      <c r="KQU21" s="131"/>
      <c r="KQV21" s="131"/>
      <c r="KQW21" s="131"/>
      <c r="KQX21" s="131"/>
      <c r="KQY21" s="131"/>
      <c r="KQZ21" s="131"/>
      <c r="KRA21" s="131"/>
      <c r="KRB21" s="131"/>
      <c r="KRC21" s="131"/>
      <c r="KRD21" s="131"/>
      <c r="KRE21" s="131"/>
      <c r="KRF21" s="131"/>
      <c r="KRG21" s="131"/>
      <c r="KRH21" s="131"/>
      <c r="KRI21" s="131"/>
      <c r="KRJ21" s="131"/>
      <c r="KRK21" s="131"/>
      <c r="KRL21" s="131"/>
      <c r="KRM21" s="131"/>
      <c r="KRN21" s="131"/>
      <c r="KRO21" s="131"/>
      <c r="KRP21" s="131"/>
      <c r="KRQ21" s="131"/>
      <c r="KRR21" s="131"/>
      <c r="KRS21" s="131"/>
      <c r="KRT21" s="131"/>
      <c r="KRU21" s="131"/>
      <c r="KRV21" s="131"/>
      <c r="KRW21" s="131"/>
      <c r="KRX21" s="131"/>
      <c r="KRY21" s="131"/>
      <c r="KRZ21" s="131"/>
      <c r="KSA21" s="131"/>
      <c r="KSB21" s="131"/>
      <c r="KSC21" s="131"/>
      <c r="KSD21" s="131"/>
      <c r="KSE21" s="131"/>
      <c r="KSF21" s="131"/>
      <c r="KSG21" s="131"/>
      <c r="KSH21" s="131"/>
      <c r="KSI21" s="131"/>
      <c r="KSJ21" s="131"/>
      <c r="KSK21" s="131"/>
      <c r="KSL21" s="131"/>
      <c r="KSM21" s="131"/>
      <c r="KSN21" s="131"/>
      <c r="KSO21" s="131"/>
      <c r="KSP21" s="131"/>
      <c r="KSQ21" s="131"/>
      <c r="KSR21" s="131"/>
      <c r="KSS21" s="131"/>
      <c r="KST21" s="131"/>
      <c r="KSU21" s="131"/>
      <c r="KSV21" s="131"/>
      <c r="KSW21" s="131"/>
      <c r="KSX21" s="131"/>
      <c r="KSY21" s="131"/>
      <c r="KSZ21" s="131"/>
      <c r="KTA21" s="131"/>
      <c r="KTB21" s="131"/>
      <c r="KTC21" s="131"/>
      <c r="KTD21" s="131"/>
      <c r="KTE21" s="131"/>
      <c r="KTF21" s="131"/>
      <c r="KTG21" s="131"/>
      <c r="KTH21" s="131"/>
      <c r="KTI21" s="131"/>
      <c r="KTJ21" s="131"/>
      <c r="KTK21" s="131"/>
      <c r="KTL21" s="131"/>
      <c r="KTM21" s="131"/>
      <c r="KTN21" s="131"/>
      <c r="KTO21" s="131"/>
      <c r="KTP21" s="131"/>
      <c r="KTQ21" s="131"/>
      <c r="KTR21" s="131"/>
      <c r="KTS21" s="131"/>
      <c r="KTT21" s="131"/>
      <c r="KTU21" s="131"/>
      <c r="KTV21" s="131"/>
      <c r="KTW21" s="131"/>
      <c r="KTX21" s="131"/>
      <c r="KTY21" s="131"/>
      <c r="KTZ21" s="131"/>
      <c r="KUA21" s="131"/>
      <c r="KUB21" s="131"/>
      <c r="KUC21" s="131"/>
      <c r="KUD21" s="131"/>
      <c r="KUE21" s="131"/>
      <c r="KUF21" s="131"/>
      <c r="KUG21" s="131"/>
      <c r="KUH21" s="131"/>
      <c r="KUI21" s="131"/>
      <c r="KUJ21" s="131"/>
      <c r="KUK21" s="131"/>
      <c r="KUL21" s="131"/>
      <c r="KUM21" s="131"/>
      <c r="KUN21" s="131"/>
      <c r="KUO21" s="131"/>
      <c r="KUP21" s="131"/>
      <c r="KUQ21" s="131"/>
      <c r="KUR21" s="131"/>
      <c r="KUS21" s="131"/>
      <c r="KUT21" s="131"/>
      <c r="KUU21" s="131"/>
      <c r="KUV21" s="131"/>
      <c r="KUW21" s="131"/>
      <c r="KUX21" s="131"/>
      <c r="KUY21" s="131"/>
      <c r="KUZ21" s="131"/>
      <c r="KVA21" s="131"/>
      <c r="KVB21" s="131"/>
      <c r="KVC21" s="131"/>
      <c r="KVD21" s="131"/>
      <c r="KVE21" s="131"/>
      <c r="KVF21" s="131"/>
      <c r="KVG21" s="131"/>
      <c r="KVH21" s="131"/>
      <c r="KVI21" s="131"/>
      <c r="KVJ21" s="131"/>
      <c r="KVK21" s="131"/>
      <c r="KVL21" s="131"/>
      <c r="KVM21" s="131"/>
      <c r="KVN21" s="131"/>
      <c r="KVO21" s="131"/>
      <c r="KVP21" s="131"/>
      <c r="KVQ21" s="131"/>
      <c r="KVR21" s="131"/>
      <c r="KVS21" s="131"/>
      <c r="KVT21" s="131"/>
      <c r="KVU21" s="131"/>
      <c r="KVV21" s="131"/>
      <c r="KVW21" s="131"/>
      <c r="KVX21" s="131"/>
      <c r="KVY21" s="131"/>
      <c r="KVZ21" s="131"/>
      <c r="KWA21" s="131"/>
      <c r="KWB21" s="131"/>
      <c r="KWC21" s="131"/>
      <c r="KWD21" s="131"/>
      <c r="KWE21" s="131"/>
      <c r="KWF21" s="131"/>
      <c r="KWG21" s="131"/>
      <c r="KWH21" s="131"/>
      <c r="KWI21" s="131"/>
      <c r="KWJ21" s="131"/>
      <c r="KWK21" s="131"/>
      <c r="KWL21" s="131"/>
      <c r="KWM21" s="131"/>
      <c r="KWN21" s="131"/>
      <c r="KWO21" s="131"/>
      <c r="KWP21" s="131"/>
      <c r="KWQ21" s="131"/>
      <c r="KWR21" s="131"/>
      <c r="KWS21" s="131"/>
      <c r="KWT21" s="131"/>
      <c r="KWU21" s="131"/>
      <c r="KWV21" s="131"/>
      <c r="KWW21" s="131"/>
      <c r="KWX21" s="131"/>
      <c r="KWY21" s="131"/>
      <c r="KWZ21" s="131"/>
      <c r="KXA21" s="131"/>
      <c r="KXB21" s="131"/>
      <c r="KXC21" s="131"/>
      <c r="KXD21" s="131"/>
      <c r="KXE21" s="131"/>
      <c r="KXF21" s="131"/>
      <c r="KXG21" s="131"/>
      <c r="KXH21" s="131"/>
      <c r="KXI21" s="131"/>
      <c r="KXJ21" s="131"/>
      <c r="KXK21" s="131"/>
      <c r="KXL21" s="131"/>
      <c r="KXM21" s="131"/>
      <c r="KXN21" s="131"/>
      <c r="KXO21" s="131"/>
      <c r="KXP21" s="131"/>
      <c r="KXQ21" s="131"/>
      <c r="KXR21" s="131"/>
      <c r="KXS21" s="131"/>
      <c r="KXT21" s="131"/>
      <c r="KXU21" s="131"/>
      <c r="KXV21" s="131"/>
      <c r="KXW21" s="131"/>
      <c r="KXX21" s="131"/>
      <c r="KXY21" s="131"/>
      <c r="KXZ21" s="131"/>
      <c r="KYA21" s="131"/>
      <c r="KYB21" s="131"/>
      <c r="KYC21" s="131"/>
      <c r="KYD21" s="131"/>
      <c r="KYE21" s="131"/>
      <c r="KYF21" s="131"/>
      <c r="KYG21" s="131"/>
      <c r="KYH21" s="131"/>
      <c r="KYI21" s="131"/>
      <c r="KYJ21" s="131"/>
      <c r="KYK21" s="131"/>
      <c r="KYL21" s="131"/>
      <c r="KYM21" s="131"/>
      <c r="KYN21" s="131"/>
      <c r="KYO21" s="131"/>
      <c r="KYP21" s="131"/>
      <c r="KYQ21" s="131"/>
      <c r="KYR21" s="131"/>
      <c r="KYS21" s="131"/>
      <c r="KYT21" s="131"/>
      <c r="KYU21" s="131"/>
      <c r="KYV21" s="131"/>
      <c r="KYW21" s="131"/>
      <c r="KYX21" s="131"/>
      <c r="KYY21" s="131"/>
      <c r="KYZ21" s="131"/>
      <c r="KZA21" s="131"/>
      <c r="KZB21" s="131"/>
      <c r="KZC21" s="131"/>
      <c r="KZD21" s="131"/>
      <c r="KZE21" s="131"/>
      <c r="KZF21" s="131"/>
      <c r="KZG21" s="131"/>
      <c r="KZH21" s="131"/>
      <c r="KZI21" s="131"/>
      <c r="KZJ21" s="131"/>
      <c r="KZK21" s="131"/>
      <c r="KZL21" s="131"/>
      <c r="KZM21" s="131"/>
      <c r="KZN21" s="131"/>
      <c r="KZO21" s="131"/>
      <c r="KZP21" s="131"/>
      <c r="KZQ21" s="131"/>
      <c r="KZR21" s="131"/>
      <c r="KZS21" s="131"/>
      <c r="KZT21" s="131"/>
      <c r="KZU21" s="131"/>
      <c r="KZV21" s="131"/>
      <c r="KZW21" s="131"/>
      <c r="KZX21" s="131"/>
      <c r="KZY21" s="131"/>
      <c r="KZZ21" s="131"/>
      <c r="LAA21" s="131"/>
      <c r="LAB21" s="131"/>
      <c r="LAC21" s="131"/>
      <c r="LAD21" s="131"/>
      <c r="LAE21" s="131"/>
      <c r="LAF21" s="131"/>
      <c r="LAG21" s="131"/>
      <c r="LAH21" s="131"/>
      <c r="LAI21" s="131"/>
      <c r="LAJ21" s="131"/>
      <c r="LAK21" s="131"/>
      <c r="LAL21" s="131"/>
      <c r="LAM21" s="131"/>
      <c r="LAN21" s="131"/>
      <c r="LAO21" s="131"/>
      <c r="LAP21" s="131"/>
      <c r="LAQ21" s="131"/>
      <c r="LAR21" s="131"/>
      <c r="LAS21" s="131"/>
      <c r="LAT21" s="131"/>
      <c r="LAU21" s="131"/>
      <c r="LAV21" s="131"/>
      <c r="LAW21" s="131"/>
      <c r="LAX21" s="131"/>
      <c r="LAY21" s="131"/>
      <c r="LAZ21" s="131"/>
      <c r="LBA21" s="131"/>
      <c r="LBB21" s="131"/>
      <c r="LBC21" s="131"/>
      <c r="LBD21" s="131"/>
      <c r="LBE21" s="131"/>
      <c r="LBF21" s="131"/>
      <c r="LBG21" s="131"/>
      <c r="LBH21" s="131"/>
      <c r="LBI21" s="131"/>
      <c r="LBJ21" s="131"/>
      <c r="LBK21" s="131"/>
      <c r="LBL21" s="131"/>
      <c r="LBM21" s="131"/>
      <c r="LBN21" s="131"/>
      <c r="LBO21" s="131"/>
      <c r="LBP21" s="131"/>
      <c r="LBQ21" s="131"/>
      <c r="LBR21" s="131"/>
      <c r="LBS21" s="131"/>
      <c r="LBT21" s="131"/>
      <c r="LBU21" s="131"/>
      <c r="LBV21" s="131"/>
      <c r="LBW21" s="131"/>
      <c r="LBX21" s="131"/>
      <c r="LBY21" s="131"/>
      <c r="LBZ21" s="131"/>
      <c r="LCA21" s="131"/>
      <c r="LCB21" s="131"/>
      <c r="LCC21" s="131"/>
      <c r="LCD21" s="131"/>
      <c r="LCE21" s="131"/>
      <c r="LCF21" s="131"/>
      <c r="LCG21" s="131"/>
      <c r="LCH21" s="131"/>
      <c r="LCI21" s="131"/>
      <c r="LCJ21" s="131"/>
      <c r="LCK21" s="131"/>
      <c r="LCL21" s="131"/>
      <c r="LCM21" s="131"/>
      <c r="LCN21" s="131"/>
      <c r="LCO21" s="131"/>
      <c r="LCP21" s="131"/>
      <c r="LCQ21" s="131"/>
      <c r="LCR21" s="131"/>
      <c r="LCS21" s="131"/>
      <c r="LCT21" s="131"/>
      <c r="LCU21" s="131"/>
      <c r="LCV21" s="131"/>
      <c r="LCW21" s="131"/>
      <c r="LCX21" s="131"/>
      <c r="LCY21" s="131"/>
      <c r="LCZ21" s="131"/>
      <c r="LDA21" s="131"/>
      <c r="LDB21" s="131"/>
      <c r="LDC21" s="131"/>
      <c r="LDD21" s="131"/>
      <c r="LDE21" s="131"/>
      <c r="LDF21" s="131"/>
      <c r="LDG21" s="131"/>
      <c r="LDH21" s="131"/>
      <c r="LDI21" s="131"/>
      <c r="LDJ21" s="131"/>
      <c r="LDK21" s="131"/>
      <c r="LDL21" s="131"/>
      <c r="LDM21" s="131"/>
      <c r="LDN21" s="131"/>
      <c r="LDO21" s="131"/>
      <c r="LDP21" s="131"/>
      <c r="LDQ21" s="131"/>
      <c r="LDR21" s="131"/>
      <c r="LDS21" s="131"/>
      <c r="LDT21" s="131"/>
      <c r="LDU21" s="131"/>
      <c r="LDV21" s="131"/>
      <c r="LDW21" s="131"/>
      <c r="LDX21" s="131"/>
      <c r="LDY21" s="131"/>
      <c r="LDZ21" s="131"/>
      <c r="LEA21" s="131"/>
      <c r="LEB21" s="131"/>
      <c r="LEC21" s="131"/>
      <c r="LED21" s="131"/>
      <c r="LEE21" s="131"/>
      <c r="LEF21" s="131"/>
      <c r="LEG21" s="131"/>
      <c r="LEH21" s="131"/>
      <c r="LEI21" s="131"/>
      <c r="LEJ21" s="131"/>
      <c r="LEK21" s="131"/>
      <c r="LEL21" s="131"/>
      <c r="LEM21" s="131"/>
      <c r="LEN21" s="131"/>
      <c r="LEO21" s="131"/>
      <c r="LEP21" s="131"/>
      <c r="LEQ21" s="131"/>
      <c r="LER21" s="131"/>
      <c r="LES21" s="131"/>
      <c r="LET21" s="131"/>
      <c r="LEU21" s="131"/>
      <c r="LEV21" s="131"/>
      <c r="LEW21" s="131"/>
      <c r="LEX21" s="131"/>
      <c r="LEY21" s="131"/>
      <c r="LEZ21" s="131"/>
      <c r="LFA21" s="131"/>
      <c r="LFB21" s="131"/>
      <c r="LFC21" s="131"/>
      <c r="LFD21" s="131"/>
      <c r="LFE21" s="131"/>
      <c r="LFF21" s="131"/>
      <c r="LFG21" s="131"/>
      <c r="LFH21" s="131"/>
      <c r="LFI21" s="131"/>
      <c r="LFJ21" s="131"/>
      <c r="LFK21" s="131"/>
      <c r="LFL21" s="131"/>
      <c r="LFM21" s="131"/>
      <c r="LFN21" s="131"/>
      <c r="LFO21" s="131"/>
      <c r="LFP21" s="131"/>
      <c r="LFQ21" s="131"/>
      <c r="LFR21" s="131"/>
      <c r="LFS21" s="131"/>
      <c r="LFT21" s="131"/>
      <c r="LFU21" s="131"/>
      <c r="LFV21" s="131"/>
      <c r="LFW21" s="131"/>
      <c r="LFX21" s="131"/>
      <c r="LFY21" s="131"/>
      <c r="LFZ21" s="131"/>
      <c r="LGA21" s="131"/>
      <c r="LGB21" s="131"/>
      <c r="LGC21" s="131"/>
      <c r="LGD21" s="131"/>
      <c r="LGE21" s="131"/>
      <c r="LGF21" s="131"/>
      <c r="LGG21" s="131"/>
      <c r="LGH21" s="131"/>
      <c r="LGI21" s="131"/>
      <c r="LGJ21" s="131"/>
      <c r="LGK21" s="131"/>
      <c r="LGL21" s="131"/>
      <c r="LGM21" s="131"/>
      <c r="LGN21" s="131"/>
      <c r="LGO21" s="131"/>
      <c r="LGP21" s="131"/>
      <c r="LGQ21" s="131"/>
      <c r="LGR21" s="131"/>
      <c r="LGS21" s="131"/>
      <c r="LGT21" s="131"/>
      <c r="LGU21" s="131"/>
      <c r="LGV21" s="131"/>
      <c r="LGW21" s="131"/>
      <c r="LGX21" s="131"/>
      <c r="LGY21" s="131"/>
      <c r="LGZ21" s="131"/>
      <c r="LHA21" s="131"/>
      <c r="LHB21" s="131"/>
      <c r="LHC21" s="131"/>
      <c r="LHD21" s="131"/>
      <c r="LHE21" s="131"/>
      <c r="LHF21" s="131"/>
      <c r="LHG21" s="131"/>
      <c r="LHH21" s="131"/>
      <c r="LHI21" s="131"/>
      <c r="LHJ21" s="131"/>
      <c r="LHK21" s="131"/>
      <c r="LHL21" s="131"/>
      <c r="LHM21" s="131"/>
      <c r="LHN21" s="131"/>
      <c r="LHO21" s="131"/>
      <c r="LHP21" s="131"/>
      <c r="LHQ21" s="131"/>
      <c r="LHR21" s="131"/>
      <c r="LHS21" s="131"/>
      <c r="LHT21" s="131"/>
      <c r="LHU21" s="131"/>
      <c r="LHV21" s="131"/>
      <c r="LHW21" s="131"/>
      <c r="LHX21" s="131"/>
      <c r="LHY21" s="131"/>
      <c r="LHZ21" s="131"/>
      <c r="LIA21" s="131"/>
      <c r="LIB21" s="131"/>
      <c r="LIC21" s="131"/>
      <c r="LID21" s="131"/>
      <c r="LIE21" s="131"/>
      <c r="LIF21" s="131"/>
      <c r="LIG21" s="131"/>
      <c r="LIH21" s="131"/>
      <c r="LII21" s="131"/>
      <c r="LIJ21" s="131"/>
      <c r="LIK21" s="131"/>
      <c r="LIL21" s="131"/>
      <c r="LIM21" s="131"/>
      <c r="LIN21" s="131"/>
      <c r="LIO21" s="131"/>
      <c r="LIP21" s="131"/>
      <c r="LIQ21" s="131"/>
      <c r="LIR21" s="131"/>
      <c r="LIS21" s="131"/>
      <c r="LIT21" s="131"/>
      <c r="LIU21" s="131"/>
      <c r="LIV21" s="131"/>
      <c r="LIW21" s="131"/>
      <c r="LIX21" s="131"/>
      <c r="LIY21" s="131"/>
      <c r="LIZ21" s="131"/>
      <c r="LJA21" s="131"/>
      <c r="LJB21" s="131"/>
      <c r="LJC21" s="131"/>
      <c r="LJD21" s="131"/>
      <c r="LJE21" s="131"/>
      <c r="LJF21" s="131"/>
      <c r="LJG21" s="131"/>
      <c r="LJH21" s="131"/>
      <c r="LJI21" s="131"/>
      <c r="LJJ21" s="131"/>
      <c r="LJK21" s="131"/>
      <c r="LJL21" s="131"/>
      <c r="LJM21" s="131"/>
      <c r="LJN21" s="131"/>
      <c r="LJO21" s="131"/>
      <c r="LJP21" s="131"/>
      <c r="LJQ21" s="131"/>
      <c r="LJR21" s="131"/>
      <c r="LJS21" s="131"/>
      <c r="LJT21" s="131"/>
      <c r="LJU21" s="131"/>
      <c r="LJV21" s="131"/>
      <c r="LJW21" s="131"/>
      <c r="LJX21" s="131"/>
      <c r="LJY21" s="131"/>
      <c r="LJZ21" s="131"/>
      <c r="LKA21" s="131"/>
      <c r="LKB21" s="131"/>
      <c r="LKC21" s="131"/>
      <c r="LKD21" s="131"/>
      <c r="LKE21" s="131"/>
      <c r="LKF21" s="131"/>
      <c r="LKG21" s="131"/>
      <c r="LKH21" s="131"/>
      <c r="LKI21" s="131"/>
      <c r="LKJ21" s="131"/>
      <c r="LKK21" s="131"/>
      <c r="LKL21" s="131"/>
      <c r="LKM21" s="131"/>
      <c r="LKN21" s="131"/>
      <c r="LKO21" s="131"/>
      <c r="LKP21" s="131"/>
      <c r="LKQ21" s="131"/>
      <c r="LKR21" s="131"/>
      <c r="LKS21" s="131"/>
      <c r="LKT21" s="131"/>
      <c r="LKU21" s="131"/>
      <c r="LKV21" s="131"/>
      <c r="LKW21" s="131"/>
      <c r="LKX21" s="131"/>
      <c r="LKY21" s="131"/>
      <c r="LKZ21" s="131"/>
      <c r="LLA21" s="131"/>
      <c r="LLB21" s="131"/>
      <c r="LLC21" s="131"/>
      <c r="LLD21" s="131"/>
      <c r="LLE21" s="131"/>
      <c r="LLF21" s="131"/>
      <c r="LLG21" s="131"/>
      <c r="LLH21" s="131"/>
      <c r="LLI21" s="131"/>
      <c r="LLJ21" s="131"/>
      <c r="LLK21" s="131"/>
      <c r="LLL21" s="131"/>
      <c r="LLM21" s="131"/>
      <c r="LLN21" s="131"/>
      <c r="LLO21" s="131"/>
      <c r="LLP21" s="131"/>
      <c r="LLQ21" s="131"/>
      <c r="LLR21" s="131"/>
      <c r="LLS21" s="131"/>
      <c r="LLT21" s="131"/>
      <c r="LLU21" s="131"/>
      <c r="LLV21" s="131"/>
      <c r="LLW21" s="131"/>
      <c r="LLX21" s="131"/>
      <c r="LLY21" s="131"/>
      <c r="LLZ21" s="131"/>
      <c r="LMA21" s="131"/>
      <c r="LMB21" s="131"/>
      <c r="LMC21" s="131"/>
      <c r="LMD21" s="131"/>
      <c r="LME21" s="131"/>
      <c r="LMF21" s="131"/>
      <c r="LMG21" s="131"/>
      <c r="LMH21" s="131"/>
      <c r="LMI21" s="131"/>
      <c r="LMJ21" s="131"/>
      <c r="LMK21" s="131"/>
      <c r="LML21" s="131"/>
      <c r="LMM21" s="131"/>
      <c r="LMN21" s="131"/>
      <c r="LMO21" s="131"/>
      <c r="LMP21" s="131"/>
      <c r="LMQ21" s="131"/>
      <c r="LMR21" s="131"/>
      <c r="LMS21" s="131"/>
      <c r="LMT21" s="131"/>
      <c r="LMU21" s="131"/>
      <c r="LMV21" s="131"/>
      <c r="LMW21" s="131"/>
      <c r="LMX21" s="131"/>
      <c r="LMY21" s="131"/>
      <c r="LMZ21" s="131"/>
      <c r="LNA21" s="131"/>
      <c r="LNB21" s="131"/>
      <c r="LNC21" s="131"/>
      <c r="LND21" s="131"/>
      <c r="LNE21" s="131"/>
      <c r="LNF21" s="131"/>
      <c r="LNG21" s="131"/>
      <c r="LNH21" s="131"/>
      <c r="LNI21" s="131"/>
      <c r="LNJ21" s="131"/>
      <c r="LNK21" s="131"/>
      <c r="LNL21" s="131"/>
      <c r="LNM21" s="131"/>
      <c r="LNN21" s="131"/>
      <c r="LNO21" s="131"/>
      <c r="LNP21" s="131"/>
      <c r="LNQ21" s="131"/>
      <c r="LNR21" s="131"/>
      <c r="LNS21" s="131"/>
      <c r="LNT21" s="131"/>
      <c r="LNU21" s="131"/>
      <c r="LNV21" s="131"/>
      <c r="LNW21" s="131"/>
      <c r="LNX21" s="131"/>
      <c r="LNY21" s="131"/>
      <c r="LNZ21" s="131"/>
      <c r="LOA21" s="131"/>
      <c r="LOB21" s="131"/>
      <c r="LOC21" s="131"/>
      <c r="LOD21" s="131"/>
      <c r="LOE21" s="131"/>
      <c r="LOF21" s="131"/>
      <c r="LOG21" s="131"/>
      <c r="LOH21" s="131"/>
      <c r="LOI21" s="131"/>
      <c r="LOJ21" s="131"/>
      <c r="LOK21" s="131"/>
      <c r="LOL21" s="131"/>
      <c r="LOM21" s="131"/>
      <c r="LON21" s="131"/>
      <c r="LOO21" s="131"/>
      <c r="LOP21" s="131"/>
      <c r="LOQ21" s="131"/>
      <c r="LOR21" s="131"/>
      <c r="LOS21" s="131"/>
      <c r="LOT21" s="131"/>
      <c r="LOU21" s="131"/>
      <c r="LOV21" s="131"/>
      <c r="LOW21" s="131"/>
      <c r="LOX21" s="131"/>
      <c r="LOY21" s="131"/>
      <c r="LOZ21" s="131"/>
      <c r="LPA21" s="131"/>
      <c r="LPB21" s="131"/>
      <c r="LPC21" s="131"/>
      <c r="LPD21" s="131"/>
      <c r="LPE21" s="131"/>
      <c r="LPF21" s="131"/>
      <c r="LPG21" s="131"/>
      <c r="LPH21" s="131"/>
      <c r="LPI21" s="131"/>
      <c r="LPJ21" s="131"/>
      <c r="LPK21" s="131"/>
      <c r="LPL21" s="131"/>
      <c r="LPM21" s="131"/>
      <c r="LPN21" s="131"/>
      <c r="LPO21" s="131"/>
      <c r="LPP21" s="131"/>
      <c r="LPQ21" s="131"/>
      <c r="LPR21" s="131"/>
      <c r="LPS21" s="131"/>
      <c r="LPT21" s="131"/>
      <c r="LPU21" s="131"/>
      <c r="LPV21" s="131"/>
      <c r="LPW21" s="131"/>
      <c r="LPX21" s="131"/>
      <c r="LPY21" s="131"/>
      <c r="LPZ21" s="131"/>
      <c r="LQA21" s="131"/>
      <c r="LQB21" s="131"/>
      <c r="LQC21" s="131"/>
      <c r="LQD21" s="131"/>
      <c r="LQE21" s="131"/>
      <c r="LQF21" s="131"/>
      <c r="LQG21" s="131"/>
      <c r="LQH21" s="131"/>
      <c r="LQI21" s="131"/>
      <c r="LQJ21" s="131"/>
      <c r="LQK21" s="131"/>
      <c r="LQL21" s="131"/>
      <c r="LQM21" s="131"/>
      <c r="LQN21" s="131"/>
      <c r="LQO21" s="131"/>
      <c r="LQP21" s="131"/>
      <c r="LQQ21" s="131"/>
      <c r="LQR21" s="131"/>
      <c r="LQS21" s="131"/>
      <c r="LQT21" s="131"/>
      <c r="LQU21" s="131"/>
      <c r="LQV21" s="131"/>
      <c r="LQW21" s="131"/>
      <c r="LQX21" s="131"/>
      <c r="LQY21" s="131"/>
      <c r="LQZ21" s="131"/>
      <c r="LRA21" s="131"/>
      <c r="LRB21" s="131"/>
      <c r="LRC21" s="131"/>
      <c r="LRD21" s="131"/>
      <c r="LRE21" s="131"/>
      <c r="LRF21" s="131"/>
      <c r="LRG21" s="131"/>
      <c r="LRH21" s="131"/>
      <c r="LRI21" s="131"/>
      <c r="LRJ21" s="131"/>
      <c r="LRK21" s="131"/>
      <c r="LRL21" s="131"/>
      <c r="LRM21" s="131"/>
      <c r="LRN21" s="131"/>
      <c r="LRO21" s="131"/>
      <c r="LRP21" s="131"/>
      <c r="LRQ21" s="131"/>
      <c r="LRR21" s="131"/>
      <c r="LRS21" s="131"/>
      <c r="LRT21" s="131"/>
      <c r="LRU21" s="131"/>
      <c r="LRV21" s="131"/>
      <c r="LRW21" s="131"/>
      <c r="LRX21" s="131"/>
      <c r="LRY21" s="131"/>
      <c r="LRZ21" s="131"/>
      <c r="LSA21" s="131"/>
      <c r="LSB21" s="131"/>
      <c r="LSC21" s="131"/>
      <c r="LSD21" s="131"/>
      <c r="LSE21" s="131"/>
      <c r="LSF21" s="131"/>
      <c r="LSG21" s="131"/>
      <c r="LSH21" s="131"/>
      <c r="LSI21" s="131"/>
      <c r="LSJ21" s="131"/>
      <c r="LSK21" s="131"/>
      <c r="LSL21" s="131"/>
      <c r="LSM21" s="131"/>
      <c r="LSN21" s="131"/>
      <c r="LSO21" s="131"/>
      <c r="LSP21" s="131"/>
      <c r="LSQ21" s="131"/>
      <c r="LSR21" s="131"/>
      <c r="LSS21" s="131"/>
      <c r="LST21" s="131"/>
      <c r="LSU21" s="131"/>
      <c r="LSV21" s="131"/>
      <c r="LSW21" s="131"/>
      <c r="LSX21" s="131"/>
      <c r="LSY21" s="131"/>
      <c r="LSZ21" s="131"/>
      <c r="LTA21" s="131"/>
      <c r="LTB21" s="131"/>
      <c r="LTC21" s="131"/>
      <c r="LTD21" s="131"/>
      <c r="LTE21" s="131"/>
      <c r="LTF21" s="131"/>
      <c r="LTG21" s="131"/>
      <c r="LTH21" s="131"/>
      <c r="LTI21" s="131"/>
      <c r="LTJ21" s="131"/>
      <c r="LTK21" s="131"/>
      <c r="LTL21" s="131"/>
      <c r="LTM21" s="131"/>
      <c r="LTN21" s="131"/>
      <c r="LTO21" s="131"/>
      <c r="LTP21" s="131"/>
      <c r="LTQ21" s="131"/>
      <c r="LTR21" s="131"/>
      <c r="LTS21" s="131"/>
      <c r="LTT21" s="131"/>
      <c r="LTU21" s="131"/>
      <c r="LTV21" s="131"/>
      <c r="LTW21" s="131"/>
      <c r="LTX21" s="131"/>
      <c r="LTY21" s="131"/>
      <c r="LTZ21" s="131"/>
      <c r="LUA21" s="131"/>
      <c r="LUB21" s="131"/>
      <c r="LUC21" s="131"/>
      <c r="LUD21" s="131"/>
      <c r="LUE21" s="131"/>
      <c r="LUF21" s="131"/>
      <c r="LUG21" s="131"/>
      <c r="LUH21" s="131"/>
      <c r="LUI21" s="131"/>
      <c r="LUJ21" s="131"/>
      <c r="LUK21" s="131"/>
      <c r="LUL21" s="131"/>
      <c r="LUM21" s="131"/>
      <c r="LUN21" s="131"/>
      <c r="LUO21" s="131"/>
      <c r="LUP21" s="131"/>
      <c r="LUQ21" s="131"/>
      <c r="LUR21" s="131"/>
      <c r="LUS21" s="131"/>
      <c r="LUT21" s="131"/>
      <c r="LUU21" s="131"/>
      <c r="LUV21" s="131"/>
      <c r="LUW21" s="131"/>
      <c r="LUX21" s="131"/>
      <c r="LUY21" s="131"/>
      <c r="LUZ21" s="131"/>
      <c r="LVA21" s="131"/>
      <c r="LVB21" s="131"/>
      <c r="LVC21" s="131"/>
      <c r="LVD21" s="131"/>
      <c r="LVE21" s="131"/>
      <c r="LVF21" s="131"/>
      <c r="LVG21" s="131"/>
      <c r="LVH21" s="131"/>
      <c r="LVI21" s="131"/>
      <c r="LVJ21" s="131"/>
      <c r="LVK21" s="131"/>
      <c r="LVL21" s="131"/>
      <c r="LVM21" s="131"/>
      <c r="LVN21" s="131"/>
      <c r="LVO21" s="131"/>
      <c r="LVP21" s="131"/>
      <c r="LVQ21" s="131"/>
      <c r="LVR21" s="131"/>
      <c r="LVS21" s="131"/>
      <c r="LVT21" s="131"/>
      <c r="LVU21" s="131"/>
      <c r="LVV21" s="131"/>
      <c r="LVW21" s="131"/>
      <c r="LVX21" s="131"/>
      <c r="LVY21" s="131"/>
      <c r="LVZ21" s="131"/>
      <c r="LWA21" s="131"/>
      <c r="LWB21" s="131"/>
      <c r="LWC21" s="131"/>
      <c r="LWD21" s="131"/>
      <c r="LWE21" s="131"/>
      <c r="LWF21" s="131"/>
      <c r="LWG21" s="131"/>
      <c r="LWH21" s="131"/>
      <c r="LWI21" s="131"/>
      <c r="LWJ21" s="131"/>
      <c r="LWK21" s="131"/>
      <c r="LWL21" s="131"/>
      <c r="LWM21" s="131"/>
      <c r="LWN21" s="131"/>
      <c r="LWO21" s="131"/>
      <c r="LWP21" s="131"/>
      <c r="LWQ21" s="131"/>
      <c r="LWR21" s="131"/>
      <c r="LWS21" s="131"/>
      <c r="LWT21" s="131"/>
      <c r="LWU21" s="131"/>
      <c r="LWV21" s="131"/>
      <c r="LWW21" s="131"/>
      <c r="LWX21" s="131"/>
      <c r="LWY21" s="131"/>
      <c r="LWZ21" s="131"/>
      <c r="LXA21" s="131"/>
      <c r="LXB21" s="131"/>
      <c r="LXC21" s="131"/>
      <c r="LXD21" s="131"/>
      <c r="LXE21" s="131"/>
      <c r="LXF21" s="131"/>
      <c r="LXG21" s="131"/>
      <c r="LXH21" s="131"/>
      <c r="LXI21" s="131"/>
      <c r="LXJ21" s="131"/>
      <c r="LXK21" s="131"/>
      <c r="LXL21" s="131"/>
      <c r="LXM21" s="131"/>
      <c r="LXN21" s="131"/>
      <c r="LXO21" s="131"/>
      <c r="LXP21" s="131"/>
      <c r="LXQ21" s="131"/>
      <c r="LXR21" s="131"/>
      <c r="LXS21" s="131"/>
      <c r="LXT21" s="131"/>
      <c r="LXU21" s="131"/>
      <c r="LXV21" s="131"/>
      <c r="LXW21" s="131"/>
      <c r="LXX21" s="131"/>
      <c r="LXY21" s="131"/>
      <c r="LXZ21" s="131"/>
      <c r="LYA21" s="131"/>
      <c r="LYB21" s="131"/>
      <c r="LYC21" s="131"/>
      <c r="LYD21" s="131"/>
      <c r="LYE21" s="131"/>
      <c r="LYF21" s="131"/>
      <c r="LYG21" s="131"/>
      <c r="LYH21" s="131"/>
      <c r="LYI21" s="131"/>
      <c r="LYJ21" s="131"/>
      <c r="LYK21" s="131"/>
      <c r="LYL21" s="131"/>
      <c r="LYM21" s="131"/>
      <c r="LYN21" s="131"/>
      <c r="LYO21" s="131"/>
      <c r="LYP21" s="131"/>
      <c r="LYQ21" s="131"/>
      <c r="LYR21" s="131"/>
      <c r="LYS21" s="131"/>
      <c r="LYT21" s="131"/>
      <c r="LYU21" s="131"/>
      <c r="LYV21" s="131"/>
      <c r="LYW21" s="131"/>
      <c r="LYX21" s="131"/>
      <c r="LYY21" s="131"/>
      <c r="LYZ21" s="131"/>
      <c r="LZA21" s="131"/>
      <c r="LZB21" s="131"/>
      <c r="LZC21" s="131"/>
      <c r="LZD21" s="131"/>
      <c r="LZE21" s="131"/>
      <c r="LZF21" s="131"/>
      <c r="LZG21" s="131"/>
      <c r="LZH21" s="131"/>
      <c r="LZI21" s="131"/>
      <c r="LZJ21" s="131"/>
      <c r="LZK21" s="131"/>
      <c r="LZL21" s="131"/>
      <c r="LZM21" s="131"/>
      <c r="LZN21" s="131"/>
      <c r="LZO21" s="131"/>
      <c r="LZP21" s="131"/>
      <c r="LZQ21" s="131"/>
      <c r="LZR21" s="131"/>
      <c r="LZS21" s="131"/>
      <c r="LZT21" s="131"/>
      <c r="LZU21" s="131"/>
      <c r="LZV21" s="131"/>
      <c r="LZW21" s="131"/>
      <c r="LZX21" s="131"/>
      <c r="LZY21" s="131"/>
      <c r="LZZ21" s="131"/>
      <c r="MAA21" s="131"/>
      <c r="MAB21" s="131"/>
      <c r="MAC21" s="131"/>
      <c r="MAD21" s="131"/>
      <c r="MAE21" s="131"/>
      <c r="MAF21" s="131"/>
      <c r="MAG21" s="131"/>
      <c r="MAH21" s="131"/>
      <c r="MAI21" s="131"/>
      <c r="MAJ21" s="131"/>
      <c r="MAK21" s="131"/>
      <c r="MAL21" s="131"/>
      <c r="MAM21" s="131"/>
      <c r="MAN21" s="131"/>
      <c r="MAO21" s="131"/>
      <c r="MAP21" s="131"/>
      <c r="MAQ21" s="131"/>
      <c r="MAR21" s="131"/>
      <c r="MAS21" s="131"/>
      <c r="MAT21" s="131"/>
      <c r="MAU21" s="131"/>
      <c r="MAV21" s="131"/>
      <c r="MAW21" s="131"/>
      <c r="MAX21" s="131"/>
      <c r="MAY21" s="131"/>
      <c r="MAZ21" s="131"/>
      <c r="MBA21" s="131"/>
      <c r="MBB21" s="131"/>
      <c r="MBC21" s="131"/>
      <c r="MBD21" s="131"/>
      <c r="MBE21" s="131"/>
      <c r="MBF21" s="131"/>
      <c r="MBG21" s="131"/>
      <c r="MBH21" s="131"/>
      <c r="MBI21" s="131"/>
      <c r="MBJ21" s="131"/>
      <c r="MBK21" s="131"/>
      <c r="MBL21" s="131"/>
      <c r="MBM21" s="131"/>
      <c r="MBN21" s="131"/>
      <c r="MBO21" s="131"/>
      <c r="MBP21" s="131"/>
      <c r="MBQ21" s="131"/>
      <c r="MBR21" s="131"/>
      <c r="MBS21" s="131"/>
      <c r="MBT21" s="131"/>
      <c r="MBU21" s="131"/>
      <c r="MBV21" s="131"/>
      <c r="MBW21" s="131"/>
      <c r="MBX21" s="131"/>
      <c r="MBY21" s="131"/>
      <c r="MBZ21" s="131"/>
      <c r="MCA21" s="131"/>
      <c r="MCB21" s="131"/>
      <c r="MCC21" s="131"/>
      <c r="MCD21" s="131"/>
      <c r="MCE21" s="131"/>
      <c r="MCF21" s="131"/>
      <c r="MCG21" s="131"/>
      <c r="MCH21" s="131"/>
      <c r="MCI21" s="131"/>
      <c r="MCJ21" s="131"/>
      <c r="MCK21" s="131"/>
      <c r="MCL21" s="131"/>
      <c r="MCM21" s="131"/>
      <c r="MCN21" s="131"/>
      <c r="MCO21" s="131"/>
      <c r="MCP21" s="131"/>
      <c r="MCQ21" s="131"/>
      <c r="MCR21" s="131"/>
      <c r="MCS21" s="131"/>
      <c r="MCT21" s="131"/>
      <c r="MCU21" s="131"/>
      <c r="MCV21" s="131"/>
      <c r="MCW21" s="131"/>
      <c r="MCX21" s="131"/>
      <c r="MCY21" s="131"/>
      <c r="MCZ21" s="131"/>
      <c r="MDA21" s="131"/>
      <c r="MDB21" s="131"/>
      <c r="MDC21" s="131"/>
      <c r="MDD21" s="131"/>
      <c r="MDE21" s="131"/>
      <c r="MDF21" s="131"/>
      <c r="MDG21" s="131"/>
      <c r="MDH21" s="131"/>
      <c r="MDI21" s="131"/>
      <c r="MDJ21" s="131"/>
      <c r="MDK21" s="131"/>
      <c r="MDL21" s="131"/>
      <c r="MDM21" s="131"/>
      <c r="MDN21" s="131"/>
      <c r="MDO21" s="131"/>
      <c r="MDP21" s="131"/>
      <c r="MDQ21" s="131"/>
      <c r="MDR21" s="131"/>
      <c r="MDS21" s="131"/>
      <c r="MDT21" s="131"/>
      <c r="MDU21" s="131"/>
      <c r="MDV21" s="131"/>
      <c r="MDW21" s="131"/>
      <c r="MDX21" s="131"/>
      <c r="MDY21" s="131"/>
      <c r="MDZ21" s="131"/>
      <c r="MEA21" s="131"/>
      <c r="MEB21" s="131"/>
      <c r="MEC21" s="131"/>
      <c r="MED21" s="131"/>
      <c r="MEE21" s="131"/>
      <c r="MEF21" s="131"/>
      <c r="MEG21" s="131"/>
      <c r="MEH21" s="131"/>
      <c r="MEI21" s="131"/>
      <c r="MEJ21" s="131"/>
      <c r="MEK21" s="131"/>
      <c r="MEL21" s="131"/>
      <c r="MEM21" s="131"/>
      <c r="MEN21" s="131"/>
      <c r="MEO21" s="131"/>
      <c r="MEP21" s="131"/>
      <c r="MEQ21" s="131"/>
      <c r="MER21" s="131"/>
      <c r="MES21" s="131"/>
      <c r="MET21" s="131"/>
      <c r="MEU21" s="131"/>
      <c r="MEV21" s="131"/>
      <c r="MEW21" s="131"/>
      <c r="MEX21" s="131"/>
      <c r="MEY21" s="131"/>
      <c r="MEZ21" s="131"/>
      <c r="MFA21" s="131"/>
      <c r="MFB21" s="131"/>
      <c r="MFC21" s="131"/>
      <c r="MFD21" s="131"/>
      <c r="MFE21" s="131"/>
      <c r="MFF21" s="131"/>
      <c r="MFG21" s="131"/>
      <c r="MFH21" s="131"/>
      <c r="MFI21" s="131"/>
      <c r="MFJ21" s="131"/>
      <c r="MFK21" s="131"/>
      <c r="MFL21" s="131"/>
      <c r="MFM21" s="131"/>
      <c r="MFN21" s="131"/>
      <c r="MFO21" s="131"/>
      <c r="MFP21" s="131"/>
      <c r="MFQ21" s="131"/>
      <c r="MFR21" s="131"/>
      <c r="MFS21" s="131"/>
      <c r="MFT21" s="131"/>
      <c r="MFU21" s="131"/>
      <c r="MFV21" s="131"/>
      <c r="MFW21" s="131"/>
      <c r="MFX21" s="131"/>
      <c r="MFY21" s="131"/>
      <c r="MFZ21" s="131"/>
      <c r="MGA21" s="131"/>
      <c r="MGB21" s="131"/>
      <c r="MGC21" s="131"/>
      <c r="MGD21" s="131"/>
      <c r="MGE21" s="131"/>
      <c r="MGF21" s="131"/>
      <c r="MGG21" s="131"/>
      <c r="MGH21" s="131"/>
      <c r="MGI21" s="131"/>
      <c r="MGJ21" s="131"/>
      <c r="MGK21" s="131"/>
      <c r="MGL21" s="131"/>
      <c r="MGM21" s="131"/>
      <c r="MGN21" s="131"/>
      <c r="MGO21" s="131"/>
      <c r="MGP21" s="131"/>
      <c r="MGQ21" s="131"/>
      <c r="MGR21" s="131"/>
      <c r="MGS21" s="131"/>
      <c r="MGT21" s="131"/>
      <c r="MGU21" s="131"/>
      <c r="MGV21" s="131"/>
      <c r="MGW21" s="131"/>
      <c r="MGX21" s="131"/>
      <c r="MGY21" s="131"/>
      <c r="MGZ21" s="131"/>
      <c r="MHA21" s="131"/>
      <c r="MHB21" s="131"/>
      <c r="MHC21" s="131"/>
      <c r="MHD21" s="131"/>
      <c r="MHE21" s="131"/>
      <c r="MHF21" s="131"/>
      <c r="MHG21" s="131"/>
      <c r="MHH21" s="131"/>
      <c r="MHI21" s="131"/>
      <c r="MHJ21" s="131"/>
      <c r="MHK21" s="131"/>
      <c r="MHL21" s="131"/>
      <c r="MHM21" s="131"/>
      <c r="MHN21" s="131"/>
      <c r="MHO21" s="131"/>
      <c r="MHP21" s="131"/>
      <c r="MHQ21" s="131"/>
      <c r="MHR21" s="131"/>
      <c r="MHS21" s="131"/>
      <c r="MHT21" s="131"/>
      <c r="MHU21" s="131"/>
      <c r="MHV21" s="131"/>
      <c r="MHW21" s="131"/>
      <c r="MHX21" s="131"/>
      <c r="MHY21" s="131"/>
      <c r="MHZ21" s="131"/>
      <c r="MIA21" s="131"/>
      <c r="MIB21" s="131"/>
      <c r="MIC21" s="131"/>
      <c r="MID21" s="131"/>
      <c r="MIE21" s="131"/>
      <c r="MIF21" s="131"/>
      <c r="MIG21" s="131"/>
      <c r="MIH21" s="131"/>
      <c r="MII21" s="131"/>
      <c r="MIJ21" s="131"/>
      <c r="MIK21" s="131"/>
      <c r="MIL21" s="131"/>
      <c r="MIM21" s="131"/>
      <c r="MIN21" s="131"/>
      <c r="MIO21" s="131"/>
      <c r="MIP21" s="131"/>
      <c r="MIQ21" s="131"/>
      <c r="MIR21" s="131"/>
      <c r="MIS21" s="131"/>
      <c r="MIT21" s="131"/>
      <c r="MIU21" s="131"/>
      <c r="MIV21" s="131"/>
      <c r="MIW21" s="131"/>
      <c r="MIX21" s="131"/>
      <c r="MIY21" s="131"/>
      <c r="MIZ21" s="131"/>
      <c r="MJA21" s="131"/>
      <c r="MJB21" s="131"/>
      <c r="MJC21" s="131"/>
      <c r="MJD21" s="131"/>
      <c r="MJE21" s="131"/>
      <c r="MJF21" s="131"/>
      <c r="MJG21" s="131"/>
      <c r="MJH21" s="131"/>
      <c r="MJI21" s="131"/>
      <c r="MJJ21" s="131"/>
      <c r="MJK21" s="131"/>
      <c r="MJL21" s="131"/>
      <c r="MJM21" s="131"/>
      <c r="MJN21" s="131"/>
      <c r="MJO21" s="131"/>
      <c r="MJP21" s="131"/>
      <c r="MJQ21" s="131"/>
      <c r="MJR21" s="131"/>
      <c r="MJS21" s="131"/>
      <c r="MJT21" s="131"/>
      <c r="MJU21" s="131"/>
      <c r="MJV21" s="131"/>
      <c r="MJW21" s="131"/>
      <c r="MJX21" s="131"/>
      <c r="MJY21" s="131"/>
      <c r="MJZ21" s="131"/>
      <c r="MKA21" s="131"/>
      <c r="MKB21" s="131"/>
      <c r="MKC21" s="131"/>
      <c r="MKD21" s="131"/>
      <c r="MKE21" s="131"/>
      <c r="MKF21" s="131"/>
      <c r="MKG21" s="131"/>
      <c r="MKH21" s="131"/>
      <c r="MKI21" s="131"/>
      <c r="MKJ21" s="131"/>
      <c r="MKK21" s="131"/>
      <c r="MKL21" s="131"/>
      <c r="MKM21" s="131"/>
      <c r="MKN21" s="131"/>
      <c r="MKO21" s="131"/>
      <c r="MKP21" s="131"/>
      <c r="MKQ21" s="131"/>
      <c r="MKR21" s="131"/>
      <c r="MKS21" s="131"/>
      <c r="MKT21" s="131"/>
      <c r="MKU21" s="131"/>
      <c r="MKV21" s="131"/>
      <c r="MKW21" s="131"/>
      <c r="MKX21" s="131"/>
      <c r="MKY21" s="131"/>
      <c r="MKZ21" s="131"/>
      <c r="MLA21" s="131"/>
      <c r="MLB21" s="131"/>
      <c r="MLC21" s="131"/>
      <c r="MLD21" s="131"/>
      <c r="MLE21" s="131"/>
      <c r="MLF21" s="131"/>
      <c r="MLG21" s="131"/>
      <c r="MLH21" s="131"/>
      <c r="MLI21" s="131"/>
      <c r="MLJ21" s="131"/>
      <c r="MLK21" s="131"/>
      <c r="MLL21" s="131"/>
      <c r="MLM21" s="131"/>
      <c r="MLN21" s="131"/>
      <c r="MLO21" s="131"/>
      <c r="MLP21" s="131"/>
      <c r="MLQ21" s="131"/>
      <c r="MLR21" s="131"/>
      <c r="MLS21" s="131"/>
      <c r="MLT21" s="131"/>
      <c r="MLU21" s="131"/>
      <c r="MLV21" s="131"/>
      <c r="MLW21" s="131"/>
      <c r="MLX21" s="131"/>
      <c r="MLY21" s="131"/>
      <c r="MLZ21" s="131"/>
      <c r="MMA21" s="131"/>
      <c r="MMB21" s="131"/>
      <c r="MMC21" s="131"/>
      <c r="MMD21" s="131"/>
      <c r="MME21" s="131"/>
      <c r="MMF21" s="131"/>
      <c r="MMG21" s="131"/>
      <c r="MMH21" s="131"/>
      <c r="MMI21" s="131"/>
      <c r="MMJ21" s="131"/>
      <c r="MMK21" s="131"/>
      <c r="MML21" s="131"/>
      <c r="MMM21" s="131"/>
      <c r="MMN21" s="131"/>
      <c r="MMO21" s="131"/>
      <c r="MMP21" s="131"/>
      <c r="MMQ21" s="131"/>
      <c r="MMR21" s="131"/>
      <c r="MMS21" s="131"/>
      <c r="MMT21" s="131"/>
      <c r="MMU21" s="131"/>
      <c r="MMV21" s="131"/>
      <c r="MMW21" s="131"/>
      <c r="MMX21" s="131"/>
      <c r="MMY21" s="131"/>
      <c r="MMZ21" s="131"/>
      <c r="MNA21" s="131"/>
      <c r="MNB21" s="131"/>
      <c r="MNC21" s="131"/>
      <c r="MND21" s="131"/>
      <c r="MNE21" s="131"/>
      <c r="MNF21" s="131"/>
      <c r="MNG21" s="131"/>
      <c r="MNH21" s="131"/>
      <c r="MNI21" s="131"/>
      <c r="MNJ21" s="131"/>
      <c r="MNK21" s="131"/>
      <c r="MNL21" s="131"/>
      <c r="MNM21" s="131"/>
      <c r="MNN21" s="131"/>
      <c r="MNO21" s="131"/>
      <c r="MNP21" s="131"/>
      <c r="MNQ21" s="131"/>
      <c r="MNR21" s="131"/>
      <c r="MNS21" s="131"/>
      <c r="MNT21" s="131"/>
      <c r="MNU21" s="131"/>
      <c r="MNV21" s="131"/>
      <c r="MNW21" s="131"/>
      <c r="MNX21" s="131"/>
      <c r="MNY21" s="131"/>
      <c r="MNZ21" s="131"/>
      <c r="MOA21" s="131"/>
      <c r="MOB21" s="131"/>
      <c r="MOC21" s="131"/>
      <c r="MOD21" s="131"/>
      <c r="MOE21" s="131"/>
      <c r="MOF21" s="131"/>
      <c r="MOG21" s="131"/>
      <c r="MOH21" s="131"/>
      <c r="MOI21" s="131"/>
      <c r="MOJ21" s="131"/>
      <c r="MOK21" s="131"/>
      <c r="MOL21" s="131"/>
      <c r="MOM21" s="131"/>
      <c r="MON21" s="131"/>
      <c r="MOO21" s="131"/>
      <c r="MOP21" s="131"/>
      <c r="MOQ21" s="131"/>
      <c r="MOR21" s="131"/>
      <c r="MOS21" s="131"/>
      <c r="MOT21" s="131"/>
      <c r="MOU21" s="131"/>
      <c r="MOV21" s="131"/>
      <c r="MOW21" s="131"/>
      <c r="MOX21" s="131"/>
      <c r="MOY21" s="131"/>
      <c r="MOZ21" s="131"/>
      <c r="MPA21" s="131"/>
      <c r="MPB21" s="131"/>
      <c r="MPC21" s="131"/>
      <c r="MPD21" s="131"/>
      <c r="MPE21" s="131"/>
      <c r="MPF21" s="131"/>
      <c r="MPG21" s="131"/>
      <c r="MPH21" s="131"/>
      <c r="MPI21" s="131"/>
      <c r="MPJ21" s="131"/>
      <c r="MPK21" s="131"/>
      <c r="MPL21" s="131"/>
      <c r="MPM21" s="131"/>
      <c r="MPN21" s="131"/>
      <c r="MPO21" s="131"/>
      <c r="MPP21" s="131"/>
      <c r="MPQ21" s="131"/>
      <c r="MPR21" s="131"/>
      <c r="MPS21" s="131"/>
      <c r="MPT21" s="131"/>
      <c r="MPU21" s="131"/>
      <c r="MPV21" s="131"/>
      <c r="MPW21" s="131"/>
      <c r="MPX21" s="131"/>
      <c r="MPY21" s="131"/>
      <c r="MPZ21" s="131"/>
      <c r="MQA21" s="131"/>
      <c r="MQB21" s="131"/>
      <c r="MQC21" s="131"/>
      <c r="MQD21" s="131"/>
      <c r="MQE21" s="131"/>
      <c r="MQF21" s="131"/>
      <c r="MQG21" s="131"/>
      <c r="MQH21" s="131"/>
      <c r="MQI21" s="131"/>
      <c r="MQJ21" s="131"/>
      <c r="MQK21" s="131"/>
      <c r="MQL21" s="131"/>
      <c r="MQM21" s="131"/>
      <c r="MQN21" s="131"/>
      <c r="MQO21" s="131"/>
      <c r="MQP21" s="131"/>
      <c r="MQQ21" s="131"/>
      <c r="MQR21" s="131"/>
      <c r="MQS21" s="131"/>
      <c r="MQT21" s="131"/>
      <c r="MQU21" s="131"/>
      <c r="MQV21" s="131"/>
      <c r="MQW21" s="131"/>
      <c r="MQX21" s="131"/>
      <c r="MQY21" s="131"/>
      <c r="MQZ21" s="131"/>
      <c r="MRA21" s="131"/>
      <c r="MRB21" s="131"/>
      <c r="MRC21" s="131"/>
      <c r="MRD21" s="131"/>
      <c r="MRE21" s="131"/>
      <c r="MRF21" s="131"/>
      <c r="MRG21" s="131"/>
      <c r="MRH21" s="131"/>
      <c r="MRI21" s="131"/>
      <c r="MRJ21" s="131"/>
      <c r="MRK21" s="131"/>
      <c r="MRL21" s="131"/>
      <c r="MRM21" s="131"/>
      <c r="MRN21" s="131"/>
      <c r="MRO21" s="131"/>
      <c r="MRP21" s="131"/>
      <c r="MRQ21" s="131"/>
      <c r="MRR21" s="131"/>
      <c r="MRS21" s="131"/>
      <c r="MRT21" s="131"/>
      <c r="MRU21" s="131"/>
      <c r="MRV21" s="131"/>
      <c r="MRW21" s="131"/>
      <c r="MRX21" s="131"/>
      <c r="MRY21" s="131"/>
      <c r="MRZ21" s="131"/>
      <c r="MSA21" s="131"/>
      <c r="MSB21" s="131"/>
      <c r="MSC21" s="131"/>
      <c r="MSD21" s="131"/>
      <c r="MSE21" s="131"/>
      <c r="MSF21" s="131"/>
      <c r="MSG21" s="131"/>
      <c r="MSH21" s="131"/>
      <c r="MSI21" s="131"/>
      <c r="MSJ21" s="131"/>
      <c r="MSK21" s="131"/>
      <c r="MSL21" s="131"/>
      <c r="MSM21" s="131"/>
      <c r="MSN21" s="131"/>
      <c r="MSO21" s="131"/>
      <c r="MSP21" s="131"/>
      <c r="MSQ21" s="131"/>
      <c r="MSR21" s="131"/>
      <c r="MSS21" s="131"/>
      <c r="MST21" s="131"/>
      <c r="MSU21" s="131"/>
      <c r="MSV21" s="131"/>
      <c r="MSW21" s="131"/>
      <c r="MSX21" s="131"/>
      <c r="MSY21" s="131"/>
      <c r="MSZ21" s="131"/>
      <c r="MTA21" s="131"/>
      <c r="MTB21" s="131"/>
      <c r="MTC21" s="131"/>
      <c r="MTD21" s="131"/>
      <c r="MTE21" s="131"/>
      <c r="MTF21" s="131"/>
      <c r="MTG21" s="131"/>
      <c r="MTH21" s="131"/>
      <c r="MTI21" s="131"/>
      <c r="MTJ21" s="131"/>
      <c r="MTK21" s="131"/>
      <c r="MTL21" s="131"/>
      <c r="MTM21" s="131"/>
      <c r="MTN21" s="131"/>
      <c r="MTO21" s="131"/>
      <c r="MTP21" s="131"/>
      <c r="MTQ21" s="131"/>
      <c r="MTR21" s="131"/>
      <c r="MTS21" s="131"/>
      <c r="MTT21" s="131"/>
      <c r="MTU21" s="131"/>
      <c r="MTV21" s="131"/>
      <c r="MTW21" s="131"/>
      <c r="MTX21" s="131"/>
      <c r="MTY21" s="131"/>
      <c r="MTZ21" s="131"/>
      <c r="MUA21" s="131"/>
      <c r="MUB21" s="131"/>
      <c r="MUC21" s="131"/>
      <c r="MUD21" s="131"/>
      <c r="MUE21" s="131"/>
      <c r="MUF21" s="131"/>
      <c r="MUG21" s="131"/>
      <c r="MUH21" s="131"/>
      <c r="MUI21" s="131"/>
      <c r="MUJ21" s="131"/>
      <c r="MUK21" s="131"/>
      <c r="MUL21" s="131"/>
      <c r="MUM21" s="131"/>
      <c r="MUN21" s="131"/>
      <c r="MUO21" s="131"/>
      <c r="MUP21" s="131"/>
      <c r="MUQ21" s="131"/>
      <c r="MUR21" s="131"/>
      <c r="MUS21" s="131"/>
      <c r="MUT21" s="131"/>
      <c r="MUU21" s="131"/>
      <c r="MUV21" s="131"/>
      <c r="MUW21" s="131"/>
      <c r="MUX21" s="131"/>
      <c r="MUY21" s="131"/>
      <c r="MUZ21" s="131"/>
      <c r="MVA21" s="131"/>
      <c r="MVB21" s="131"/>
      <c r="MVC21" s="131"/>
      <c r="MVD21" s="131"/>
      <c r="MVE21" s="131"/>
      <c r="MVF21" s="131"/>
      <c r="MVG21" s="131"/>
      <c r="MVH21" s="131"/>
      <c r="MVI21" s="131"/>
      <c r="MVJ21" s="131"/>
      <c r="MVK21" s="131"/>
      <c r="MVL21" s="131"/>
      <c r="MVM21" s="131"/>
      <c r="MVN21" s="131"/>
      <c r="MVO21" s="131"/>
      <c r="MVP21" s="131"/>
      <c r="MVQ21" s="131"/>
      <c r="MVR21" s="131"/>
      <c r="MVS21" s="131"/>
      <c r="MVT21" s="131"/>
      <c r="MVU21" s="131"/>
      <c r="MVV21" s="131"/>
      <c r="MVW21" s="131"/>
      <c r="MVX21" s="131"/>
      <c r="MVY21" s="131"/>
      <c r="MVZ21" s="131"/>
      <c r="MWA21" s="131"/>
      <c r="MWB21" s="131"/>
      <c r="MWC21" s="131"/>
      <c r="MWD21" s="131"/>
      <c r="MWE21" s="131"/>
      <c r="MWF21" s="131"/>
      <c r="MWG21" s="131"/>
      <c r="MWH21" s="131"/>
      <c r="MWI21" s="131"/>
      <c r="MWJ21" s="131"/>
      <c r="MWK21" s="131"/>
      <c r="MWL21" s="131"/>
      <c r="MWM21" s="131"/>
      <c r="MWN21" s="131"/>
      <c r="MWO21" s="131"/>
      <c r="MWP21" s="131"/>
      <c r="MWQ21" s="131"/>
      <c r="MWR21" s="131"/>
      <c r="MWS21" s="131"/>
      <c r="MWT21" s="131"/>
      <c r="MWU21" s="131"/>
      <c r="MWV21" s="131"/>
      <c r="MWW21" s="131"/>
      <c r="MWX21" s="131"/>
      <c r="MWY21" s="131"/>
      <c r="MWZ21" s="131"/>
      <c r="MXA21" s="131"/>
      <c r="MXB21" s="131"/>
      <c r="MXC21" s="131"/>
      <c r="MXD21" s="131"/>
      <c r="MXE21" s="131"/>
      <c r="MXF21" s="131"/>
      <c r="MXG21" s="131"/>
      <c r="MXH21" s="131"/>
      <c r="MXI21" s="131"/>
      <c r="MXJ21" s="131"/>
      <c r="MXK21" s="131"/>
      <c r="MXL21" s="131"/>
      <c r="MXM21" s="131"/>
      <c r="MXN21" s="131"/>
      <c r="MXO21" s="131"/>
      <c r="MXP21" s="131"/>
      <c r="MXQ21" s="131"/>
      <c r="MXR21" s="131"/>
      <c r="MXS21" s="131"/>
      <c r="MXT21" s="131"/>
      <c r="MXU21" s="131"/>
      <c r="MXV21" s="131"/>
      <c r="MXW21" s="131"/>
      <c r="MXX21" s="131"/>
      <c r="MXY21" s="131"/>
      <c r="MXZ21" s="131"/>
      <c r="MYA21" s="131"/>
      <c r="MYB21" s="131"/>
      <c r="MYC21" s="131"/>
      <c r="MYD21" s="131"/>
      <c r="MYE21" s="131"/>
      <c r="MYF21" s="131"/>
      <c r="MYG21" s="131"/>
      <c r="MYH21" s="131"/>
      <c r="MYI21" s="131"/>
      <c r="MYJ21" s="131"/>
      <c r="MYK21" s="131"/>
      <c r="MYL21" s="131"/>
      <c r="MYM21" s="131"/>
      <c r="MYN21" s="131"/>
      <c r="MYO21" s="131"/>
      <c r="MYP21" s="131"/>
      <c r="MYQ21" s="131"/>
      <c r="MYR21" s="131"/>
      <c r="MYS21" s="131"/>
      <c r="MYT21" s="131"/>
      <c r="MYU21" s="131"/>
      <c r="MYV21" s="131"/>
      <c r="MYW21" s="131"/>
      <c r="MYX21" s="131"/>
      <c r="MYY21" s="131"/>
      <c r="MYZ21" s="131"/>
      <c r="MZA21" s="131"/>
      <c r="MZB21" s="131"/>
      <c r="MZC21" s="131"/>
      <c r="MZD21" s="131"/>
      <c r="MZE21" s="131"/>
      <c r="MZF21" s="131"/>
      <c r="MZG21" s="131"/>
      <c r="MZH21" s="131"/>
      <c r="MZI21" s="131"/>
      <c r="MZJ21" s="131"/>
      <c r="MZK21" s="131"/>
      <c r="MZL21" s="131"/>
      <c r="MZM21" s="131"/>
      <c r="MZN21" s="131"/>
      <c r="MZO21" s="131"/>
      <c r="MZP21" s="131"/>
      <c r="MZQ21" s="131"/>
      <c r="MZR21" s="131"/>
      <c r="MZS21" s="131"/>
      <c r="MZT21" s="131"/>
      <c r="MZU21" s="131"/>
      <c r="MZV21" s="131"/>
      <c r="MZW21" s="131"/>
      <c r="MZX21" s="131"/>
      <c r="MZY21" s="131"/>
      <c r="MZZ21" s="131"/>
      <c r="NAA21" s="131"/>
      <c r="NAB21" s="131"/>
      <c r="NAC21" s="131"/>
      <c r="NAD21" s="131"/>
      <c r="NAE21" s="131"/>
      <c r="NAF21" s="131"/>
      <c r="NAG21" s="131"/>
      <c r="NAH21" s="131"/>
      <c r="NAI21" s="131"/>
      <c r="NAJ21" s="131"/>
      <c r="NAK21" s="131"/>
      <c r="NAL21" s="131"/>
      <c r="NAM21" s="131"/>
      <c r="NAN21" s="131"/>
      <c r="NAO21" s="131"/>
      <c r="NAP21" s="131"/>
      <c r="NAQ21" s="131"/>
      <c r="NAR21" s="131"/>
      <c r="NAS21" s="131"/>
      <c r="NAT21" s="131"/>
      <c r="NAU21" s="131"/>
      <c r="NAV21" s="131"/>
      <c r="NAW21" s="131"/>
      <c r="NAX21" s="131"/>
      <c r="NAY21" s="131"/>
      <c r="NAZ21" s="131"/>
      <c r="NBA21" s="131"/>
      <c r="NBB21" s="131"/>
      <c r="NBC21" s="131"/>
      <c r="NBD21" s="131"/>
      <c r="NBE21" s="131"/>
      <c r="NBF21" s="131"/>
      <c r="NBG21" s="131"/>
      <c r="NBH21" s="131"/>
      <c r="NBI21" s="131"/>
      <c r="NBJ21" s="131"/>
      <c r="NBK21" s="131"/>
      <c r="NBL21" s="131"/>
      <c r="NBM21" s="131"/>
      <c r="NBN21" s="131"/>
      <c r="NBO21" s="131"/>
      <c r="NBP21" s="131"/>
      <c r="NBQ21" s="131"/>
      <c r="NBR21" s="131"/>
      <c r="NBS21" s="131"/>
      <c r="NBT21" s="131"/>
      <c r="NBU21" s="131"/>
      <c r="NBV21" s="131"/>
      <c r="NBW21" s="131"/>
      <c r="NBX21" s="131"/>
      <c r="NBY21" s="131"/>
      <c r="NBZ21" s="131"/>
      <c r="NCA21" s="131"/>
      <c r="NCB21" s="131"/>
      <c r="NCC21" s="131"/>
      <c r="NCD21" s="131"/>
      <c r="NCE21" s="131"/>
      <c r="NCF21" s="131"/>
      <c r="NCG21" s="131"/>
      <c r="NCH21" s="131"/>
      <c r="NCI21" s="131"/>
      <c r="NCJ21" s="131"/>
      <c r="NCK21" s="131"/>
      <c r="NCL21" s="131"/>
      <c r="NCM21" s="131"/>
      <c r="NCN21" s="131"/>
      <c r="NCO21" s="131"/>
      <c r="NCP21" s="131"/>
      <c r="NCQ21" s="131"/>
      <c r="NCR21" s="131"/>
      <c r="NCS21" s="131"/>
      <c r="NCT21" s="131"/>
      <c r="NCU21" s="131"/>
      <c r="NCV21" s="131"/>
      <c r="NCW21" s="131"/>
      <c r="NCX21" s="131"/>
      <c r="NCY21" s="131"/>
      <c r="NCZ21" s="131"/>
      <c r="NDA21" s="131"/>
      <c r="NDB21" s="131"/>
      <c r="NDC21" s="131"/>
      <c r="NDD21" s="131"/>
      <c r="NDE21" s="131"/>
      <c r="NDF21" s="131"/>
      <c r="NDG21" s="131"/>
      <c r="NDH21" s="131"/>
      <c r="NDI21" s="131"/>
      <c r="NDJ21" s="131"/>
      <c r="NDK21" s="131"/>
      <c r="NDL21" s="131"/>
      <c r="NDM21" s="131"/>
      <c r="NDN21" s="131"/>
      <c r="NDO21" s="131"/>
      <c r="NDP21" s="131"/>
      <c r="NDQ21" s="131"/>
      <c r="NDR21" s="131"/>
      <c r="NDS21" s="131"/>
      <c r="NDT21" s="131"/>
      <c r="NDU21" s="131"/>
      <c r="NDV21" s="131"/>
      <c r="NDW21" s="131"/>
      <c r="NDX21" s="131"/>
      <c r="NDY21" s="131"/>
      <c r="NDZ21" s="131"/>
      <c r="NEA21" s="131"/>
      <c r="NEB21" s="131"/>
      <c r="NEC21" s="131"/>
      <c r="NED21" s="131"/>
      <c r="NEE21" s="131"/>
      <c r="NEF21" s="131"/>
      <c r="NEG21" s="131"/>
      <c r="NEH21" s="131"/>
      <c r="NEI21" s="131"/>
      <c r="NEJ21" s="131"/>
      <c r="NEK21" s="131"/>
      <c r="NEL21" s="131"/>
      <c r="NEM21" s="131"/>
      <c r="NEN21" s="131"/>
      <c r="NEO21" s="131"/>
      <c r="NEP21" s="131"/>
      <c r="NEQ21" s="131"/>
      <c r="NER21" s="131"/>
      <c r="NES21" s="131"/>
      <c r="NET21" s="131"/>
      <c r="NEU21" s="131"/>
      <c r="NEV21" s="131"/>
      <c r="NEW21" s="131"/>
      <c r="NEX21" s="131"/>
      <c r="NEY21" s="131"/>
      <c r="NEZ21" s="131"/>
      <c r="NFA21" s="131"/>
      <c r="NFB21" s="131"/>
      <c r="NFC21" s="131"/>
      <c r="NFD21" s="131"/>
      <c r="NFE21" s="131"/>
      <c r="NFF21" s="131"/>
      <c r="NFG21" s="131"/>
      <c r="NFH21" s="131"/>
      <c r="NFI21" s="131"/>
      <c r="NFJ21" s="131"/>
      <c r="NFK21" s="131"/>
      <c r="NFL21" s="131"/>
      <c r="NFM21" s="131"/>
      <c r="NFN21" s="131"/>
      <c r="NFO21" s="131"/>
      <c r="NFP21" s="131"/>
      <c r="NFQ21" s="131"/>
      <c r="NFR21" s="131"/>
      <c r="NFS21" s="131"/>
      <c r="NFT21" s="131"/>
      <c r="NFU21" s="131"/>
      <c r="NFV21" s="131"/>
      <c r="NFW21" s="131"/>
      <c r="NFX21" s="131"/>
      <c r="NFY21" s="131"/>
      <c r="NFZ21" s="131"/>
      <c r="NGA21" s="131"/>
      <c r="NGB21" s="131"/>
      <c r="NGC21" s="131"/>
      <c r="NGD21" s="131"/>
      <c r="NGE21" s="131"/>
      <c r="NGF21" s="131"/>
      <c r="NGG21" s="131"/>
      <c r="NGH21" s="131"/>
      <c r="NGI21" s="131"/>
      <c r="NGJ21" s="131"/>
      <c r="NGK21" s="131"/>
      <c r="NGL21" s="131"/>
      <c r="NGM21" s="131"/>
      <c r="NGN21" s="131"/>
      <c r="NGO21" s="131"/>
      <c r="NGP21" s="131"/>
      <c r="NGQ21" s="131"/>
      <c r="NGR21" s="131"/>
      <c r="NGS21" s="131"/>
      <c r="NGT21" s="131"/>
      <c r="NGU21" s="131"/>
      <c r="NGV21" s="131"/>
      <c r="NGW21" s="131"/>
      <c r="NGX21" s="131"/>
      <c r="NGY21" s="131"/>
      <c r="NGZ21" s="131"/>
      <c r="NHA21" s="131"/>
      <c r="NHB21" s="131"/>
      <c r="NHC21" s="131"/>
      <c r="NHD21" s="131"/>
      <c r="NHE21" s="131"/>
      <c r="NHF21" s="131"/>
      <c r="NHG21" s="131"/>
      <c r="NHH21" s="131"/>
      <c r="NHI21" s="131"/>
      <c r="NHJ21" s="131"/>
      <c r="NHK21" s="131"/>
      <c r="NHL21" s="131"/>
      <c r="NHM21" s="131"/>
      <c r="NHN21" s="131"/>
      <c r="NHO21" s="131"/>
      <c r="NHP21" s="131"/>
      <c r="NHQ21" s="131"/>
      <c r="NHR21" s="131"/>
      <c r="NHS21" s="131"/>
      <c r="NHT21" s="131"/>
      <c r="NHU21" s="131"/>
      <c r="NHV21" s="131"/>
      <c r="NHW21" s="131"/>
      <c r="NHX21" s="131"/>
      <c r="NHY21" s="131"/>
      <c r="NHZ21" s="131"/>
      <c r="NIA21" s="131"/>
      <c r="NIB21" s="131"/>
      <c r="NIC21" s="131"/>
      <c r="NID21" s="131"/>
      <c r="NIE21" s="131"/>
      <c r="NIF21" s="131"/>
      <c r="NIG21" s="131"/>
      <c r="NIH21" s="131"/>
      <c r="NII21" s="131"/>
      <c r="NIJ21" s="131"/>
      <c r="NIK21" s="131"/>
      <c r="NIL21" s="131"/>
      <c r="NIM21" s="131"/>
      <c r="NIN21" s="131"/>
      <c r="NIO21" s="131"/>
      <c r="NIP21" s="131"/>
      <c r="NIQ21" s="131"/>
      <c r="NIR21" s="131"/>
      <c r="NIS21" s="131"/>
      <c r="NIT21" s="131"/>
      <c r="NIU21" s="131"/>
      <c r="NIV21" s="131"/>
      <c r="NIW21" s="131"/>
      <c r="NIX21" s="131"/>
      <c r="NIY21" s="131"/>
      <c r="NIZ21" s="131"/>
      <c r="NJA21" s="131"/>
      <c r="NJB21" s="131"/>
      <c r="NJC21" s="131"/>
      <c r="NJD21" s="131"/>
      <c r="NJE21" s="131"/>
      <c r="NJF21" s="131"/>
      <c r="NJG21" s="131"/>
      <c r="NJH21" s="131"/>
      <c r="NJI21" s="131"/>
      <c r="NJJ21" s="131"/>
      <c r="NJK21" s="131"/>
      <c r="NJL21" s="131"/>
      <c r="NJM21" s="131"/>
      <c r="NJN21" s="131"/>
      <c r="NJO21" s="131"/>
      <c r="NJP21" s="131"/>
      <c r="NJQ21" s="131"/>
      <c r="NJR21" s="131"/>
      <c r="NJS21" s="131"/>
      <c r="NJT21" s="131"/>
      <c r="NJU21" s="131"/>
      <c r="NJV21" s="131"/>
      <c r="NJW21" s="131"/>
      <c r="NJX21" s="131"/>
      <c r="NJY21" s="131"/>
      <c r="NJZ21" s="131"/>
      <c r="NKA21" s="131"/>
      <c r="NKB21" s="131"/>
      <c r="NKC21" s="131"/>
      <c r="NKD21" s="131"/>
      <c r="NKE21" s="131"/>
      <c r="NKF21" s="131"/>
      <c r="NKG21" s="131"/>
      <c r="NKH21" s="131"/>
      <c r="NKI21" s="131"/>
      <c r="NKJ21" s="131"/>
      <c r="NKK21" s="131"/>
      <c r="NKL21" s="131"/>
      <c r="NKM21" s="131"/>
      <c r="NKN21" s="131"/>
      <c r="NKO21" s="131"/>
      <c r="NKP21" s="131"/>
      <c r="NKQ21" s="131"/>
      <c r="NKR21" s="131"/>
      <c r="NKS21" s="131"/>
      <c r="NKT21" s="131"/>
      <c r="NKU21" s="131"/>
      <c r="NKV21" s="131"/>
      <c r="NKW21" s="131"/>
      <c r="NKX21" s="131"/>
      <c r="NKY21" s="131"/>
      <c r="NKZ21" s="131"/>
      <c r="NLA21" s="131"/>
      <c r="NLB21" s="131"/>
      <c r="NLC21" s="131"/>
      <c r="NLD21" s="131"/>
      <c r="NLE21" s="131"/>
      <c r="NLF21" s="131"/>
      <c r="NLG21" s="131"/>
      <c r="NLH21" s="131"/>
      <c r="NLI21" s="131"/>
      <c r="NLJ21" s="131"/>
      <c r="NLK21" s="131"/>
      <c r="NLL21" s="131"/>
      <c r="NLM21" s="131"/>
      <c r="NLN21" s="131"/>
      <c r="NLO21" s="131"/>
      <c r="NLP21" s="131"/>
      <c r="NLQ21" s="131"/>
      <c r="NLR21" s="131"/>
      <c r="NLS21" s="131"/>
      <c r="NLT21" s="131"/>
      <c r="NLU21" s="131"/>
      <c r="NLV21" s="131"/>
      <c r="NLW21" s="131"/>
      <c r="NLX21" s="131"/>
      <c r="NLY21" s="131"/>
      <c r="NLZ21" s="131"/>
      <c r="NMA21" s="131"/>
      <c r="NMB21" s="131"/>
      <c r="NMC21" s="131"/>
      <c r="NMD21" s="131"/>
      <c r="NME21" s="131"/>
      <c r="NMF21" s="131"/>
      <c r="NMG21" s="131"/>
      <c r="NMH21" s="131"/>
      <c r="NMI21" s="131"/>
      <c r="NMJ21" s="131"/>
      <c r="NMK21" s="131"/>
      <c r="NML21" s="131"/>
      <c r="NMM21" s="131"/>
      <c r="NMN21" s="131"/>
      <c r="NMO21" s="131"/>
      <c r="NMP21" s="131"/>
      <c r="NMQ21" s="131"/>
      <c r="NMR21" s="131"/>
      <c r="NMS21" s="131"/>
      <c r="NMT21" s="131"/>
      <c r="NMU21" s="131"/>
      <c r="NMV21" s="131"/>
      <c r="NMW21" s="131"/>
      <c r="NMX21" s="131"/>
      <c r="NMY21" s="131"/>
      <c r="NMZ21" s="131"/>
      <c r="NNA21" s="131"/>
      <c r="NNB21" s="131"/>
      <c r="NNC21" s="131"/>
      <c r="NND21" s="131"/>
      <c r="NNE21" s="131"/>
      <c r="NNF21" s="131"/>
      <c r="NNG21" s="131"/>
      <c r="NNH21" s="131"/>
      <c r="NNI21" s="131"/>
      <c r="NNJ21" s="131"/>
      <c r="NNK21" s="131"/>
      <c r="NNL21" s="131"/>
      <c r="NNM21" s="131"/>
      <c r="NNN21" s="131"/>
      <c r="NNO21" s="131"/>
      <c r="NNP21" s="131"/>
      <c r="NNQ21" s="131"/>
      <c r="NNR21" s="131"/>
      <c r="NNS21" s="131"/>
      <c r="NNT21" s="131"/>
      <c r="NNU21" s="131"/>
      <c r="NNV21" s="131"/>
      <c r="NNW21" s="131"/>
      <c r="NNX21" s="131"/>
      <c r="NNY21" s="131"/>
      <c r="NNZ21" s="131"/>
      <c r="NOA21" s="131"/>
      <c r="NOB21" s="131"/>
      <c r="NOC21" s="131"/>
      <c r="NOD21" s="131"/>
      <c r="NOE21" s="131"/>
      <c r="NOF21" s="131"/>
      <c r="NOG21" s="131"/>
      <c r="NOH21" s="131"/>
      <c r="NOI21" s="131"/>
      <c r="NOJ21" s="131"/>
      <c r="NOK21" s="131"/>
      <c r="NOL21" s="131"/>
      <c r="NOM21" s="131"/>
      <c r="NON21" s="131"/>
      <c r="NOO21" s="131"/>
      <c r="NOP21" s="131"/>
      <c r="NOQ21" s="131"/>
      <c r="NOR21" s="131"/>
      <c r="NOS21" s="131"/>
      <c r="NOT21" s="131"/>
      <c r="NOU21" s="131"/>
      <c r="NOV21" s="131"/>
      <c r="NOW21" s="131"/>
      <c r="NOX21" s="131"/>
      <c r="NOY21" s="131"/>
      <c r="NOZ21" s="131"/>
      <c r="NPA21" s="131"/>
      <c r="NPB21" s="131"/>
      <c r="NPC21" s="131"/>
      <c r="NPD21" s="131"/>
      <c r="NPE21" s="131"/>
      <c r="NPF21" s="131"/>
      <c r="NPG21" s="131"/>
      <c r="NPH21" s="131"/>
      <c r="NPI21" s="131"/>
      <c r="NPJ21" s="131"/>
      <c r="NPK21" s="131"/>
      <c r="NPL21" s="131"/>
      <c r="NPM21" s="131"/>
      <c r="NPN21" s="131"/>
      <c r="NPO21" s="131"/>
      <c r="NPP21" s="131"/>
      <c r="NPQ21" s="131"/>
      <c r="NPR21" s="131"/>
      <c r="NPS21" s="131"/>
      <c r="NPT21" s="131"/>
      <c r="NPU21" s="131"/>
      <c r="NPV21" s="131"/>
      <c r="NPW21" s="131"/>
      <c r="NPX21" s="131"/>
      <c r="NPY21" s="131"/>
      <c r="NPZ21" s="131"/>
      <c r="NQA21" s="131"/>
      <c r="NQB21" s="131"/>
      <c r="NQC21" s="131"/>
      <c r="NQD21" s="131"/>
      <c r="NQE21" s="131"/>
      <c r="NQF21" s="131"/>
      <c r="NQG21" s="131"/>
      <c r="NQH21" s="131"/>
      <c r="NQI21" s="131"/>
      <c r="NQJ21" s="131"/>
      <c r="NQK21" s="131"/>
      <c r="NQL21" s="131"/>
      <c r="NQM21" s="131"/>
      <c r="NQN21" s="131"/>
      <c r="NQO21" s="131"/>
      <c r="NQP21" s="131"/>
      <c r="NQQ21" s="131"/>
      <c r="NQR21" s="131"/>
      <c r="NQS21" s="131"/>
      <c r="NQT21" s="131"/>
      <c r="NQU21" s="131"/>
      <c r="NQV21" s="131"/>
      <c r="NQW21" s="131"/>
      <c r="NQX21" s="131"/>
      <c r="NQY21" s="131"/>
      <c r="NQZ21" s="131"/>
      <c r="NRA21" s="131"/>
      <c r="NRB21" s="131"/>
      <c r="NRC21" s="131"/>
      <c r="NRD21" s="131"/>
      <c r="NRE21" s="131"/>
      <c r="NRF21" s="131"/>
      <c r="NRG21" s="131"/>
      <c r="NRH21" s="131"/>
      <c r="NRI21" s="131"/>
      <c r="NRJ21" s="131"/>
      <c r="NRK21" s="131"/>
      <c r="NRL21" s="131"/>
      <c r="NRM21" s="131"/>
      <c r="NRN21" s="131"/>
      <c r="NRO21" s="131"/>
      <c r="NRP21" s="131"/>
      <c r="NRQ21" s="131"/>
      <c r="NRR21" s="131"/>
      <c r="NRS21" s="131"/>
      <c r="NRT21" s="131"/>
      <c r="NRU21" s="131"/>
      <c r="NRV21" s="131"/>
      <c r="NRW21" s="131"/>
      <c r="NRX21" s="131"/>
      <c r="NRY21" s="131"/>
      <c r="NRZ21" s="131"/>
      <c r="NSA21" s="131"/>
      <c r="NSB21" s="131"/>
      <c r="NSC21" s="131"/>
      <c r="NSD21" s="131"/>
      <c r="NSE21" s="131"/>
      <c r="NSF21" s="131"/>
      <c r="NSG21" s="131"/>
      <c r="NSH21" s="131"/>
      <c r="NSI21" s="131"/>
      <c r="NSJ21" s="131"/>
      <c r="NSK21" s="131"/>
      <c r="NSL21" s="131"/>
      <c r="NSM21" s="131"/>
      <c r="NSN21" s="131"/>
      <c r="NSO21" s="131"/>
      <c r="NSP21" s="131"/>
      <c r="NSQ21" s="131"/>
      <c r="NSR21" s="131"/>
      <c r="NSS21" s="131"/>
      <c r="NST21" s="131"/>
      <c r="NSU21" s="131"/>
      <c r="NSV21" s="131"/>
      <c r="NSW21" s="131"/>
      <c r="NSX21" s="131"/>
      <c r="NSY21" s="131"/>
      <c r="NSZ21" s="131"/>
      <c r="NTA21" s="131"/>
      <c r="NTB21" s="131"/>
      <c r="NTC21" s="131"/>
      <c r="NTD21" s="131"/>
      <c r="NTE21" s="131"/>
      <c r="NTF21" s="131"/>
      <c r="NTG21" s="131"/>
      <c r="NTH21" s="131"/>
      <c r="NTI21" s="131"/>
      <c r="NTJ21" s="131"/>
      <c r="NTK21" s="131"/>
      <c r="NTL21" s="131"/>
      <c r="NTM21" s="131"/>
      <c r="NTN21" s="131"/>
      <c r="NTO21" s="131"/>
      <c r="NTP21" s="131"/>
      <c r="NTQ21" s="131"/>
      <c r="NTR21" s="131"/>
      <c r="NTS21" s="131"/>
      <c r="NTT21" s="131"/>
      <c r="NTU21" s="131"/>
      <c r="NTV21" s="131"/>
      <c r="NTW21" s="131"/>
      <c r="NTX21" s="131"/>
      <c r="NTY21" s="131"/>
      <c r="NTZ21" s="131"/>
      <c r="NUA21" s="131"/>
      <c r="NUB21" s="131"/>
      <c r="NUC21" s="131"/>
      <c r="NUD21" s="131"/>
      <c r="NUE21" s="131"/>
      <c r="NUF21" s="131"/>
      <c r="NUG21" s="131"/>
      <c r="NUH21" s="131"/>
      <c r="NUI21" s="131"/>
      <c r="NUJ21" s="131"/>
      <c r="NUK21" s="131"/>
      <c r="NUL21" s="131"/>
      <c r="NUM21" s="131"/>
      <c r="NUN21" s="131"/>
      <c r="NUO21" s="131"/>
      <c r="NUP21" s="131"/>
      <c r="NUQ21" s="131"/>
      <c r="NUR21" s="131"/>
      <c r="NUS21" s="131"/>
      <c r="NUT21" s="131"/>
      <c r="NUU21" s="131"/>
      <c r="NUV21" s="131"/>
      <c r="NUW21" s="131"/>
      <c r="NUX21" s="131"/>
      <c r="NUY21" s="131"/>
      <c r="NUZ21" s="131"/>
      <c r="NVA21" s="131"/>
      <c r="NVB21" s="131"/>
      <c r="NVC21" s="131"/>
      <c r="NVD21" s="131"/>
      <c r="NVE21" s="131"/>
      <c r="NVF21" s="131"/>
      <c r="NVG21" s="131"/>
      <c r="NVH21" s="131"/>
      <c r="NVI21" s="131"/>
      <c r="NVJ21" s="131"/>
      <c r="NVK21" s="131"/>
      <c r="NVL21" s="131"/>
      <c r="NVM21" s="131"/>
      <c r="NVN21" s="131"/>
      <c r="NVO21" s="131"/>
      <c r="NVP21" s="131"/>
      <c r="NVQ21" s="131"/>
      <c r="NVR21" s="131"/>
      <c r="NVS21" s="131"/>
      <c r="NVT21" s="131"/>
      <c r="NVU21" s="131"/>
      <c r="NVV21" s="131"/>
      <c r="NVW21" s="131"/>
      <c r="NVX21" s="131"/>
      <c r="NVY21" s="131"/>
      <c r="NVZ21" s="131"/>
      <c r="NWA21" s="131"/>
      <c r="NWB21" s="131"/>
      <c r="NWC21" s="131"/>
      <c r="NWD21" s="131"/>
      <c r="NWE21" s="131"/>
      <c r="NWF21" s="131"/>
      <c r="NWG21" s="131"/>
      <c r="NWH21" s="131"/>
      <c r="NWI21" s="131"/>
      <c r="NWJ21" s="131"/>
      <c r="NWK21" s="131"/>
      <c r="NWL21" s="131"/>
      <c r="NWM21" s="131"/>
      <c r="NWN21" s="131"/>
      <c r="NWO21" s="131"/>
      <c r="NWP21" s="131"/>
      <c r="NWQ21" s="131"/>
      <c r="NWR21" s="131"/>
      <c r="NWS21" s="131"/>
      <c r="NWT21" s="131"/>
      <c r="NWU21" s="131"/>
      <c r="NWV21" s="131"/>
      <c r="NWW21" s="131"/>
      <c r="NWX21" s="131"/>
      <c r="NWY21" s="131"/>
      <c r="NWZ21" s="131"/>
      <c r="NXA21" s="131"/>
      <c r="NXB21" s="131"/>
      <c r="NXC21" s="131"/>
      <c r="NXD21" s="131"/>
      <c r="NXE21" s="131"/>
      <c r="NXF21" s="131"/>
      <c r="NXG21" s="131"/>
      <c r="NXH21" s="131"/>
      <c r="NXI21" s="131"/>
      <c r="NXJ21" s="131"/>
      <c r="NXK21" s="131"/>
      <c r="NXL21" s="131"/>
      <c r="NXM21" s="131"/>
      <c r="NXN21" s="131"/>
      <c r="NXO21" s="131"/>
      <c r="NXP21" s="131"/>
      <c r="NXQ21" s="131"/>
      <c r="NXR21" s="131"/>
      <c r="NXS21" s="131"/>
      <c r="NXT21" s="131"/>
      <c r="NXU21" s="131"/>
      <c r="NXV21" s="131"/>
      <c r="NXW21" s="131"/>
      <c r="NXX21" s="131"/>
      <c r="NXY21" s="131"/>
      <c r="NXZ21" s="131"/>
      <c r="NYA21" s="131"/>
      <c r="NYB21" s="131"/>
      <c r="NYC21" s="131"/>
      <c r="NYD21" s="131"/>
      <c r="NYE21" s="131"/>
      <c r="NYF21" s="131"/>
      <c r="NYG21" s="131"/>
      <c r="NYH21" s="131"/>
      <c r="NYI21" s="131"/>
      <c r="NYJ21" s="131"/>
      <c r="NYK21" s="131"/>
      <c r="NYL21" s="131"/>
      <c r="NYM21" s="131"/>
      <c r="NYN21" s="131"/>
      <c r="NYO21" s="131"/>
      <c r="NYP21" s="131"/>
      <c r="NYQ21" s="131"/>
      <c r="NYR21" s="131"/>
      <c r="NYS21" s="131"/>
      <c r="NYT21" s="131"/>
      <c r="NYU21" s="131"/>
      <c r="NYV21" s="131"/>
      <c r="NYW21" s="131"/>
      <c r="NYX21" s="131"/>
      <c r="NYY21" s="131"/>
      <c r="NYZ21" s="131"/>
      <c r="NZA21" s="131"/>
      <c r="NZB21" s="131"/>
      <c r="NZC21" s="131"/>
      <c r="NZD21" s="131"/>
      <c r="NZE21" s="131"/>
      <c r="NZF21" s="131"/>
      <c r="NZG21" s="131"/>
      <c r="NZH21" s="131"/>
      <c r="NZI21" s="131"/>
      <c r="NZJ21" s="131"/>
      <c r="NZK21" s="131"/>
      <c r="NZL21" s="131"/>
      <c r="NZM21" s="131"/>
      <c r="NZN21" s="131"/>
      <c r="NZO21" s="131"/>
      <c r="NZP21" s="131"/>
      <c r="NZQ21" s="131"/>
      <c r="NZR21" s="131"/>
      <c r="NZS21" s="131"/>
      <c r="NZT21" s="131"/>
      <c r="NZU21" s="131"/>
      <c r="NZV21" s="131"/>
      <c r="NZW21" s="131"/>
      <c r="NZX21" s="131"/>
      <c r="NZY21" s="131"/>
      <c r="NZZ21" s="131"/>
      <c r="OAA21" s="131"/>
      <c r="OAB21" s="131"/>
      <c r="OAC21" s="131"/>
      <c r="OAD21" s="131"/>
      <c r="OAE21" s="131"/>
      <c r="OAF21" s="131"/>
      <c r="OAG21" s="131"/>
      <c r="OAH21" s="131"/>
      <c r="OAI21" s="131"/>
      <c r="OAJ21" s="131"/>
      <c r="OAK21" s="131"/>
      <c r="OAL21" s="131"/>
      <c r="OAM21" s="131"/>
      <c r="OAN21" s="131"/>
      <c r="OAO21" s="131"/>
      <c r="OAP21" s="131"/>
      <c r="OAQ21" s="131"/>
      <c r="OAR21" s="131"/>
      <c r="OAS21" s="131"/>
      <c r="OAT21" s="131"/>
      <c r="OAU21" s="131"/>
      <c r="OAV21" s="131"/>
      <c r="OAW21" s="131"/>
      <c r="OAX21" s="131"/>
      <c r="OAY21" s="131"/>
      <c r="OAZ21" s="131"/>
      <c r="OBA21" s="131"/>
      <c r="OBB21" s="131"/>
      <c r="OBC21" s="131"/>
      <c r="OBD21" s="131"/>
      <c r="OBE21" s="131"/>
      <c r="OBF21" s="131"/>
      <c r="OBG21" s="131"/>
      <c r="OBH21" s="131"/>
      <c r="OBI21" s="131"/>
      <c r="OBJ21" s="131"/>
      <c r="OBK21" s="131"/>
      <c r="OBL21" s="131"/>
      <c r="OBM21" s="131"/>
      <c r="OBN21" s="131"/>
      <c r="OBO21" s="131"/>
      <c r="OBP21" s="131"/>
      <c r="OBQ21" s="131"/>
      <c r="OBR21" s="131"/>
      <c r="OBS21" s="131"/>
      <c r="OBT21" s="131"/>
      <c r="OBU21" s="131"/>
      <c r="OBV21" s="131"/>
      <c r="OBW21" s="131"/>
      <c r="OBX21" s="131"/>
      <c r="OBY21" s="131"/>
      <c r="OBZ21" s="131"/>
      <c r="OCA21" s="131"/>
      <c r="OCB21" s="131"/>
      <c r="OCC21" s="131"/>
      <c r="OCD21" s="131"/>
      <c r="OCE21" s="131"/>
      <c r="OCF21" s="131"/>
      <c r="OCG21" s="131"/>
      <c r="OCH21" s="131"/>
      <c r="OCI21" s="131"/>
      <c r="OCJ21" s="131"/>
      <c r="OCK21" s="131"/>
      <c r="OCL21" s="131"/>
      <c r="OCM21" s="131"/>
      <c r="OCN21" s="131"/>
      <c r="OCO21" s="131"/>
      <c r="OCP21" s="131"/>
      <c r="OCQ21" s="131"/>
      <c r="OCR21" s="131"/>
      <c r="OCS21" s="131"/>
      <c r="OCT21" s="131"/>
      <c r="OCU21" s="131"/>
      <c r="OCV21" s="131"/>
      <c r="OCW21" s="131"/>
      <c r="OCX21" s="131"/>
      <c r="OCY21" s="131"/>
      <c r="OCZ21" s="131"/>
      <c r="ODA21" s="131"/>
      <c r="ODB21" s="131"/>
      <c r="ODC21" s="131"/>
      <c r="ODD21" s="131"/>
      <c r="ODE21" s="131"/>
      <c r="ODF21" s="131"/>
      <c r="ODG21" s="131"/>
      <c r="ODH21" s="131"/>
      <c r="ODI21" s="131"/>
      <c r="ODJ21" s="131"/>
      <c r="ODK21" s="131"/>
      <c r="ODL21" s="131"/>
      <c r="ODM21" s="131"/>
      <c r="ODN21" s="131"/>
      <c r="ODO21" s="131"/>
      <c r="ODP21" s="131"/>
      <c r="ODQ21" s="131"/>
      <c r="ODR21" s="131"/>
      <c r="ODS21" s="131"/>
      <c r="ODT21" s="131"/>
      <c r="ODU21" s="131"/>
      <c r="ODV21" s="131"/>
      <c r="ODW21" s="131"/>
      <c r="ODX21" s="131"/>
      <c r="ODY21" s="131"/>
      <c r="ODZ21" s="131"/>
      <c r="OEA21" s="131"/>
      <c r="OEB21" s="131"/>
      <c r="OEC21" s="131"/>
      <c r="OED21" s="131"/>
      <c r="OEE21" s="131"/>
      <c r="OEF21" s="131"/>
      <c r="OEG21" s="131"/>
      <c r="OEH21" s="131"/>
      <c r="OEI21" s="131"/>
      <c r="OEJ21" s="131"/>
      <c r="OEK21" s="131"/>
      <c r="OEL21" s="131"/>
      <c r="OEM21" s="131"/>
      <c r="OEN21" s="131"/>
      <c r="OEO21" s="131"/>
      <c r="OEP21" s="131"/>
      <c r="OEQ21" s="131"/>
      <c r="OER21" s="131"/>
      <c r="OES21" s="131"/>
      <c r="OET21" s="131"/>
      <c r="OEU21" s="131"/>
      <c r="OEV21" s="131"/>
      <c r="OEW21" s="131"/>
      <c r="OEX21" s="131"/>
      <c r="OEY21" s="131"/>
      <c r="OEZ21" s="131"/>
      <c r="OFA21" s="131"/>
      <c r="OFB21" s="131"/>
      <c r="OFC21" s="131"/>
      <c r="OFD21" s="131"/>
      <c r="OFE21" s="131"/>
      <c r="OFF21" s="131"/>
      <c r="OFG21" s="131"/>
      <c r="OFH21" s="131"/>
      <c r="OFI21" s="131"/>
      <c r="OFJ21" s="131"/>
      <c r="OFK21" s="131"/>
      <c r="OFL21" s="131"/>
      <c r="OFM21" s="131"/>
      <c r="OFN21" s="131"/>
      <c r="OFO21" s="131"/>
      <c r="OFP21" s="131"/>
      <c r="OFQ21" s="131"/>
      <c r="OFR21" s="131"/>
      <c r="OFS21" s="131"/>
      <c r="OFT21" s="131"/>
      <c r="OFU21" s="131"/>
      <c r="OFV21" s="131"/>
      <c r="OFW21" s="131"/>
      <c r="OFX21" s="131"/>
      <c r="OFY21" s="131"/>
      <c r="OFZ21" s="131"/>
      <c r="OGA21" s="131"/>
      <c r="OGB21" s="131"/>
      <c r="OGC21" s="131"/>
      <c r="OGD21" s="131"/>
      <c r="OGE21" s="131"/>
      <c r="OGF21" s="131"/>
      <c r="OGG21" s="131"/>
      <c r="OGH21" s="131"/>
      <c r="OGI21" s="131"/>
      <c r="OGJ21" s="131"/>
      <c r="OGK21" s="131"/>
      <c r="OGL21" s="131"/>
      <c r="OGM21" s="131"/>
      <c r="OGN21" s="131"/>
      <c r="OGO21" s="131"/>
      <c r="OGP21" s="131"/>
      <c r="OGQ21" s="131"/>
      <c r="OGR21" s="131"/>
      <c r="OGS21" s="131"/>
      <c r="OGT21" s="131"/>
      <c r="OGU21" s="131"/>
      <c r="OGV21" s="131"/>
      <c r="OGW21" s="131"/>
      <c r="OGX21" s="131"/>
      <c r="OGY21" s="131"/>
      <c r="OGZ21" s="131"/>
      <c r="OHA21" s="131"/>
      <c r="OHB21" s="131"/>
      <c r="OHC21" s="131"/>
      <c r="OHD21" s="131"/>
      <c r="OHE21" s="131"/>
      <c r="OHF21" s="131"/>
      <c r="OHG21" s="131"/>
      <c r="OHH21" s="131"/>
      <c r="OHI21" s="131"/>
      <c r="OHJ21" s="131"/>
      <c r="OHK21" s="131"/>
      <c r="OHL21" s="131"/>
      <c r="OHM21" s="131"/>
      <c r="OHN21" s="131"/>
      <c r="OHO21" s="131"/>
      <c r="OHP21" s="131"/>
      <c r="OHQ21" s="131"/>
      <c r="OHR21" s="131"/>
      <c r="OHS21" s="131"/>
      <c r="OHT21" s="131"/>
      <c r="OHU21" s="131"/>
      <c r="OHV21" s="131"/>
      <c r="OHW21" s="131"/>
      <c r="OHX21" s="131"/>
      <c r="OHY21" s="131"/>
      <c r="OHZ21" s="131"/>
      <c r="OIA21" s="131"/>
      <c r="OIB21" s="131"/>
      <c r="OIC21" s="131"/>
      <c r="OID21" s="131"/>
      <c r="OIE21" s="131"/>
      <c r="OIF21" s="131"/>
      <c r="OIG21" s="131"/>
      <c r="OIH21" s="131"/>
      <c r="OII21" s="131"/>
      <c r="OIJ21" s="131"/>
      <c r="OIK21" s="131"/>
      <c r="OIL21" s="131"/>
      <c r="OIM21" s="131"/>
      <c r="OIN21" s="131"/>
      <c r="OIO21" s="131"/>
      <c r="OIP21" s="131"/>
      <c r="OIQ21" s="131"/>
      <c r="OIR21" s="131"/>
      <c r="OIS21" s="131"/>
      <c r="OIT21" s="131"/>
      <c r="OIU21" s="131"/>
      <c r="OIV21" s="131"/>
      <c r="OIW21" s="131"/>
      <c r="OIX21" s="131"/>
      <c r="OIY21" s="131"/>
      <c r="OIZ21" s="131"/>
      <c r="OJA21" s="131"/>
      <c r="OJB21" s="131"/>
      <c r="OJC21" s="131"/>
      <c r="OJD21" s="131"/>
      <c r="OJE21" s="131"/>
      <c r="OJF21" s="131"/>
      <c r="OJG21" s="131"/>
      <c r="OJH21" s="131"/>
      <c r="OJI21" s="131"/>
      <c r="OJJ21" s="131"/>
      <c r="OJK21" s="131"/>
      <c r="OJL21" s="131"/>
      <c r="OJM21" s="131"/>
      <c r="OJN21" s="131"/>
      <c r="OJO21" s="131"/>
      <c r="OJP21" s="131"/>
      <c r="OJQ21" s="131"/>
      <c r="OJR21" s="131"/>
      <c r="OJS21" s="131"/>
      <c r="OJT21" s="131"/>
      <c r="OJU21" s="131"/>
      <c r="OJV21" s="131"/>
      <c r="OJW21" s="131"/>
      <c r="OJX21" s="131"/>
      <c r="OJY21" s="131"/>
      <c r="OJZ21" s="131"/>
      <c r="OKA21" s="131"/>
      <c r="OKB21" s="131"/>
      <c r="OKC21" s="131"/>
      <c r="OKD21" s="131"/>
      <c r="OKE21" s="131"/>
      <c r="OKF21" s="131"/>
      <c r="OKG21" s="131"/>
      <c r="OKH21" s="131"/>
      <c r="OKI21" s="131"/>
      <c r="OKJ21" s="131"/>
      <c r="OKK21" s="131"/>
      <c r="OKL21" s="131"/>
      <c r="OKM21" s="131"/>
      <c r="OKN21" s="131"/>
      <c r="OKO21" s="131"/>
      <c r="OKP21" s="131"/>
      <c r="OKQ21" s="131"/>
      <c r="OKR21" s="131"/>
      <c r="OKS21" s="131"/>
      <c r="OKT21" s="131"/>
      <c r="OKU21" s="131"/>
      <c r="OKV21" s="131"/>
      <c r="OKW21" s="131"/>
      <c r="OKX21" s="131"/>
      <c r="OKY21" s="131"/>
      <c r="OKZ21" s="131"/>
      <c r="OLA21" s="131"/>
      <c r="OLB21" s="131"/>
      <c r="OLC21" s="131"/>
      <c r="OLD21" s="131"/>
      <c r="OLE21" s="131"/>
      <c r="OLF21" s="131"/>
      <c r="OLG21" s="131"/>
      <c r="OLH21" s="131"/>
      <c r="OLI21" s="131"/>
      <c r="OLJ21" s="131"/>
      <c r="OLK21" s="131"/>
      <c r="OLL21" s="131"/>
      <c r="OLM21" s="131"/>
      <c r="OLN21" s="131"/>
      <c r="OLO21" s="131"/>
      <c r="OLP21" s="131"/>
      <c r="OLQ21" s="131"/>
      <c r="OLR21" s="131"/>
      <c r="OLS21" s="131"/>
      <c r="OLT21" s="131"/>
      <c r="OLU21" s="131"/>
      <c r="OLV21" s="131"/>
      <c r="OLW21" s="131"/>
      <c r="OLX21" s="131"/>
      <c r="OLY21" s="131"/>
      <c r="OLZ21" s="131"/>
      <c r="OMA21" s="131"/>
      <c r="OMB21" s="131"/>
      <c r="OMC21" s="131"/>
      <c r="OMD21" s="131"/>
      <c r="OME21" s="131"/>
      <c r="OMF21" s="131"/>
      <c r="OMG21" s="131"/>
      <c r="OMH21" s="131"/>
      <c r="OMI21" s="131"/>
      <c r="OMJ21" s="131"/>
      <c r="OMK21" s="131"/>
      <c r="OML21" s="131"/>
      <c r="OMM21" s="131"/>
      <c r="OMN21" s="131"/>
      <c r="OMO21" s="131"/>
      <c r="OMP21" s="131"/>
      <c r="OMQ21" s="131"/>
      <c r="OMR21" s="131"/>
      <c r="OMS21" s="131"/>
      <c r="OMT21" s="131"/>
      <c r="OMU21" s="131"/>
      <c r="OMV21" s="131"/>
      <c r="OMW21" s="131"/>
      <c r="OMX21" s="131"/>
      <c r="OMY21" s="131"/>
      <c r="OMZ21" s="131"/>
      <c r="ONA21" s="131"/>
      <c r="ONB21" s="131"/>
      <c r="ONC21" s="131"/>
      <c r="OND21" s="131"/>
      <c r="ONE21" s="131"/>
      <c r="ONF21" s="131"/>
      <c r="ONG21" s="131"/>
      <c r="ONH21" s="131"/>
      <c r="ONI21" s="131"/>
      <c r="ONJ21" s="131"/>
      <c r="ONK21" s="131"/>
      <c r="ONL21" s="131"/>
      <c r="ONM21" s="131"/>
      <c r="ONN21" s="131"/>
      <c r="ONO21" s="131"/>
      <c r="ONP21" s="131"/>
      <c r="ONQ21" s="131"/>
      <c r="ONR21" s="131"/>
      <c r="ONS21" s="131"/>
      <c r="ONT21" s="131"/>
      <c r="ONU21" s="131"/>
      <c r="ONV21" s="131"/>
      <c r="ONW21" s="131"/>
      <c r="ONX21" s="131"/>
      <c r="ONY21" s="131"/>
      <c r="ONZ21" s="131"/>
      <c r="OOA21" s="131"/>
      <c r="OOB21" s="131"/>
      <c r="OOC21" s="131"/>
      <c r="OOD21" s="131"/>
      <c r="OOE21" s="131"/>
      <c r="OOF21" s="131"/>
      <c r="OOG21" s="131"/>
      <c r="OOH21" s="131"/>
      <c r="OOI21" s="131"/>
      <c r="OOJ21" s="131"/>
      <c r="OOK21" s="131"/>
      <c r="OOL21" s="131"/>
      <c r="OOM21" s="131"/>
      <c r="OON21" s="131"/>
      <c r="OOO21" s="131"/>
      <c r="OOP21" s="131"/>
      <c r="OOQ21" s="131"/>
      <c r="OOR21" s="131"/>
      <c r="OOS21" s="131"/>
      <c r="OOT21" s="131"/>
      <c r="OOU21" s="131"/>
      <c r="OOV21" s="131"/>
      <c r="OOW21" s="131"/>
      <c r="OOX21" s="131"/>
      <c r="OOY21" s="131"/>
      <c r="OOZ21" s="131"/>
      <c r="OPA21" s="131"/>
      <c r="OPB21" s="131"/>
      <c r="OPC21" s="131"/>
      <c r="OPD21" s="131"/>
      <c r="OPE21" s="131"/>
      <c r="OPF21" s="131"/>
      <c r="OPG21" s="131"/>
      <c r="OPH21" s="131"/>
      <c r="OPI21" s="131"/>
      <c r="OPJ21" s="131"/>
      <c r="OPK21" s="131"/>
      <c r="OPL21" s="131"/>
      <c r="OPM21" s="131"/>
      <c r="OPN21" s="131"/>
      <c r="OPO21" s="131"/>
      <c r="OPP21" s="131"/>
      <c r="OPQ21" s="131"/>
      <c r="OPR21" s="131"/>
      <c r="OPS21" s="131"/>
      <c r="OPT21" s="131"/>
      <c r="OPU21" s="131"/>
      <c r="OPV21" s="131"/>
      <c r="OPW21" s="131"/>
      <c r="OPX21" s="131"/>
      <c r="OPY21" s="131"/>
      <c r="OPZ21" s="131"/>
      <c r="OQA21" s="131"/>
      <c r="OQB21" s="131"/>
      <c r="OQC21" s="131"/>
      <c r="OQD21" s="131"/>
      <c r="OQE21" s="131"/>
      <c r="OQF21" s="131"/>
      <c r="OQG21" s="131"/>
      <c r="OQH21" s="131"/>
      <c r="OQI21" s="131"/>
      <c r="OQJ21" s="131"/>
      <c r="OQK21" s="131"/>
      <c r="OQL21" s="131"/>
      <c r="OQM21" s="131"/>
      <c r="OQN21" s="131"/>
      <c r="OQO21" s="131"/>
      <c r="OQP21" s="131"/>
      <c r="OQQ21" s="131"/>
      <c r="OQR21" s="131"/>
      <c r="OQS21" s="131"/>
      <c r="OQT21" s="131"/>
      <c r="OQU21" s="131"/>
      <c r="OQV21" s="131"/>
      <c r="OQW21" s="131"/>
      <c r="OQX21" s="131"/>
      <c r="OQY21" s="131"/>
      <c r="OQZ21" s="131"/>
      <c r="ORA21" s="131"/>
      <c r="ORB21" s="131"/>
      <c r="ORC21" s="131"/>
      <c r="ORD21" s="131"/>
      <c r="ORE21" s="131"/>
      <c r="ORF21" s="131"/>
      <c r="ORG21" s="131"/>
      <c r="ORH21" s="131"/>
      <c r="ORI21" s="131"/>
      <c r="ORJ21" s="131"/>
      <c r="ORK21" s="131"/>
      <c r="ORL21" s="131"/>
      <c r="ORM21" s="131"/>
      <c r="ORN21" s="131"/>
      <c r="ORO21" s="131"/>
      <c r="ORP21" s="131"/>
      <c r="ORQ21" s="131"/>
      <c r="ORR21" s="131"/>
      <c r="ORS21" s="131"/>
      <c r="ORT21" s="131"/>
      <c r="ORU21" s="131"/>
      <c r="ORV21" s="131"/>
      <c r="ORW21" s="131"/>
      <c r="ORX21" s="131"/>
      <c r="ORY21" s="131"/>
      <c r="ORZ21" s="131"/>
      <c r="OSA21" s="131"/>
      <c r="OSB21" s="131"/>
      <c r="OSC21" s="131"/>
      <c r="OSD21" s="131"/>
      <c r="OSE21" s="131"/>
      <c r="OSF21" s="131"/>
      <c r="OSG21" s="131"/>
      <c r="OSH21" s="131"/>
      <c r="OSI21" s="131"/>
      <c r="OSJ21" s="131"/>
      <c r="OSK21" s="131"/>
      <c r="OSL21" s="131"/>
      <c r="OSM21" s="131"/>
      <c r="OSN21" s="131"/>
      <c r="OSO21" s="131"/>
      <c r="OSP21" s="131"/>
      <c r="OSQ21" s="131"/>
      <c r="OSR21" s="131"/>
      <c r="OSS21" s="131"/>
      <c r="OST21" s="131"/>
      <c r="OSU21" s="131"/>
      <c r="OSV21" s="131"/>
      <c r="OSW21" s="131"/>
      <c r="OSX21" s="131"/>
      <c r="OSY21" s="131"/>
      <c r="OSZ21" s="131"/>
      <c r="OTA21" s="131"/>
      <c r="OTB21" s="131"/>
      <c r="OTC21" s="131"/>
      <c r="OTD21" s="131"/>
      <c r="OTE21" s="131"/>
      <c r="OTF21" s="131"/>
      <c r="OTG21" s="131"/>
      <c r="OTH21" s="131"/>
      <c r="OTI21" s="131"/>
      <c r="OTJ21" s="131"/>
      <c r="OTK21" s="131"/>
      <c r="OTL21" s="131"/>
      <c r="OTM21" s="131"/>
      <c r="OTN21" s="131"/>
      <c r="OTO21" s="131"/>
      <c r="OTP21" s="131"/>
      <c r="OTQ21" s="131"/>
      <c r="OTR21" s="131"/>
      <c r="OTS21" s="131"/>
      <c r="OTT21" s="131"/>
      <c r="OTU21" s="131"/>
      <c r="OTV21" s="131"/>
      <c r="OTW21" s="131"/>
      <c r="OTX21" s="131"/>
      <c r="OTY21" s="131"/>
      <c r="OTZ21" s="131"/>
      <c r="OUA21" s="131"/>
      <c r="OUB21" s="131"/>
      <c r="OUC21" s="131"/>
      <c r="OUD21" s="131"/>
      <c r="OUE21" s="131"/>
      <c r="OUF21" s="131"/>
      <c r="OUG21" s="131"/>
      <c r="OUH21" s="131"/>
      <c r="OUI21" s="131"/>
      <c r="OUJ21" s="131"/>
      <c r="OUK21" s="131"/>
      <c r="OUL21" s="131"/>
      <c r="OUM21" s="131"/>
      <c r="OUN21" s="131"/>
      <c r="OUO21" s="131"/>
      <c r="OUP21" s="131"/>
      <c r="OUQ21" s="131"/>
      <c r="OUR21" s="131"/>
      <c r="OUS21" s="131"/>
      <c r="OUT21" s="131"/>
      <c r="OUU21" s="131"/>
      <c r="OUV21" s="131"/>
      <c r="OUW21" s="131"/>
      <c r="OUX21" s="131"/>
      <c r="OUY21" s="131"/>
      <c r="OUZ21" s="131"/>
      <c r="OVA21" s="131"/>
      <c r="OVB21" s="131"/>
      <c r="OVC21" s="131"/>
      <c r="OVD21" s="131"/>
      <c r="OVE21" s="131"/>
      <c r="OVF21" s="131"/>
      <c r="OVG21" s="131"/>
      <c r="OVH21" s="131"/>
      <c r="OVI21" s="131"/>
      <c r="OVJ21" s="131"/>
      <c r="OVK21" s="131"/>
      <c r="OVL21" s="131"/>
      <c r="OVM21" s="131"/>
      <c r="OVN21" s="131"/>
      <c r="OVO21" s="131"/>
      <c r="OVP21" s="131"/>
      <c r="OVQ21" s="131"/>
      <c r="OVR21" s="131"/>
      <c r="OVS21" s="131"/>
      <c r="OVT21" s="131"/>
      <c r="OVU21" s="131"/>
      <c r="OVV21" s="131"/>
      <c r="OVW21" s="131"/>
      <c r="OVX21" s="131"/>
      <c r="OVY21" s="131"/>
      <c r="OVZ21" s="131"/>
      <c r="OWA21" s="131"/>
      <c r="OWB21" s="131"/>
      <c r="OWC21" s="131"/>
      <c r="OWD21" s="131"/>
      <c r="OWE21" s="131"/>
      <c r="OWF21" s="131"/>
      <c r="OWG21" s="131"/>
      <c r="OWH21" s="131"/>
      <c r="OWI21" s="131"/>
      <c r="OWJ21" s="131"/>
      <c r="OWK21" s="131"/>
      <c r="OWL21" s="131"/>
      <c r="OWM21" s="131"/>
      <c r="OWN21" s="131"/>
      <c r="OWO21" s="131"/>
      <c r="OWP21" s="131"/>
      <c r="OWQ21" s="131"/>
      <c r="OWR21" s="131"/>
      <c r="OWS21" s="131"/>
      <c r="OWT21" s="131"/>
      <c r="OWU21" s="131"/>
      <c r="OWV21" s="131"/>
      <c r="OWW21" s="131"/>
      <c r="OWX21" s="131"/>
      <c r="OWY21" s="131"/>
      <c r="OWZ21" s="131"/>
      <c r="OXA21" s="131"/>
      <c r="OXB21" s="131"/>
      <c r="OXC21" s="131"/>
      <c r="OXD21" s="131"/>
      <c r="OXE21" s="131"/>
      <c r="OXF21" s="131"/>
      <c r="OXG21" s="131"/>
      <c r="OXH21" s="131"/>
      <c r="OXI21" s="131"/>
      <c r="OXJ21" s="131"/>
      <c r="OXK21" s="131"/>
      <c r="OXL21" s="131"/>
      <c r="OXM21" s="131"/>
      <c r="OXN21" s="131"/>
      <c r="OXO21" s="131"/>
      <c r="OXP21" s="131"/>
      <c r="OXQ21" s="131"/>
      <c r="OXR21" s="131"/>
      <c r="OXS21" s="131"/>
      <c r="OXT21" s="131"/>
      <c r="OXU21" s="131"/>
      <c r="OXV21" s="131"/>
      <c r="OXW21" s="131"/>
      <c r="OXX21" s="131"/>
      <c r="OXY21" s="131"/>
      <c r="OXZ21" s="131"/>
      <c r="OYA21" s="131"/>
      <c r="OYB21" s="131"/>
      <c r="OYC21" s="131"/>
      <c r="OYD21" s="131"/>
      <c r="OYE21" s="131"/>
      <c r="OYF21" s="131"/>
      <c r="OYG21" s="131"/>
      <c r="OYH21" s="131"/>
      <c r="OYI21" s="131"/>
      <c r="OYJ21" s="131"/>
      <c r="OYK21" s="131"/>
      <c r="OYL21" s="131"/>
      <c r="OYM21" s="131"/>
      <c r="OYN21" s="131"/>
      <c r="OYO21" s="131"/>
      <c r="OYP21" s="131"/>
      <c r="OYQ21" s="131"/>
      <c r="OYR21" s="131"/>
      <c r="OYS21" s="131"/>
      <c r="OYT21" s="131"/>
      <c r="OYU21" s="131"/>
      <c r="OYV21" s="131"/>
      <c r="OYW21" s="131"/>
      <c r="OYX21" s="131"/>
      <c r="OYY21" s="131"/>
      <c r="OYZ21" s="131"/>
      <c r="OZA21" s="131"/>
      <c r="OZB21" s="131"/>
      <c r="OZC21" s="131"/>
      <c r="OZD21" s="131"/>
      <c r="OZE21" s="131"/>
      <c r="OZF21" s="131"/>
      <c r="OZG21" s="131"/>
      <c r="OZH21" s="131"/>
      <c r="OZI21" s="131"/>
      <c r="OZJ21" s="131"/>
      <c r="OZK21" s="131"/>
      <c r="OZL21" s="131"/>
      <c r="OZM21" s="131"/>
      <c r="OZN21" s="131"/>
      <c r="OZO21" s="131"/>
      <c r="OZP21" s="131"/>
      <c r="OZQ21" s="131"/>
      <c r="OZR21" s="131"/>
      <c r="OZS21" s="131"/>
      <c r="OZT21" s="131"/>
      <c r="OZU21" s="131"/>
      <c r="OZV21" s="131"/>
      <c r="OZW21" s="131"/>
      <c r="OZX21" s="131"/>
      <c r="OZY21" s="131"/>
      <c r="OZZ21" s="131"/>
      <c r="PAA21" s="131"/>
      <c r="PAB21" s="131"/>
      <c r="PAC21" s="131"/>
      <c r="PAD21" s="131"/>
      <c r="PAE21" s="131"/>
      <c r="PAF21" s="131"/>
      <c r="PAG21" s="131"/>
      <c r="PAH21" s="131"/>
      <c r="PAI21" s="131"/>
      <c r="PAJ21" s="131"/>
      <c r="PAK21" s="131"/>
      <c r="PAL21" s="131"/>
      <c r="PAM21" s="131"/>
      <c r="PAN21" s="131"/>
      <c r="PAO21" s="131"/>
      <c r="PAP21" s="131"/>
      <c r="PAQ21" s="131"/>
      <c r="PAR21" s="131"/>
      <c r="PAS21" s="131"/>
      <c r="PAT21" s="131"/>
      <c r="PAU21" s="131"/>
      <c r="PAV21" s="131"/>
      <c r="PAW21" s="131"/>
      <c r="PAX21" s="131"/>
      <c r="PAY21" s="131"/>
      <c r="PAZ21" s="131"/>
      <c r="PBA21" s="131"/>
      <c r="PBB21" s="131"/>
      <c r="PBC21" s="131"/>
      <c r="PBD21" s="131"/>
      <c r="PBE21" s="131"/>
      <c r="PBF21" s="131"/>
      <c r="PBG21" s="131"/>
      <c r="PBH21" s="131"/>
      <c r="PBI21" s="131"/>
      <c r="PBJ21" s="131"/>
      <c r="PBK21" s="131"/>
      <c r="PBL21" s="131"/>
      <c r="PBM21" s="131"/>
      <c r="PBN21" s="131"/>
      <c r="PBO21" s="131"/>
      <c r="PBP21" s="131"/>
      <c r="PBQ21" s="131"/>
      <c r="PBR21" s="131"/>
      <c r="PBS21" s="131"/>
      <c r="PBT21" s="131"/>
      <c r="PBU21" s="131"/>
      <c r="PBV21" s="131"/>
      <c r="PBW21" s="131"/>
      <c r="PBX21" s="131"/>
      <c r="PBY21" s="131"/>
      <c r="PBZ21" s="131"/>
      <c r="PCA21" s="131"/>
      <c r="PCB21" s="131"/>
      <c r="PCC21" s="131"/>
      <c r="PCD21" s="131"/>
      <c r="PCE21" s="131"/>
      <c r="PCF21" s="131"/>
      <c r="PCG21" s="131"/>
      <c r="PCH21" s="131"/>
      <c r="PCI21" s="131"/>
      <c r="PCJ21" s="131"/>
      <c r="PCK21" s="131"/>
      <c r="PCL21" s="131"/>
      <c r="PCM21" s="131"/>
      <c r="PCN21" s="131"/>
      <c r="PCO21" s="131"/>
      <c r="PCP21" s="131"/>
      <c r="PCQ21" s="131"/>
      <c r="PCR21" s="131"/>
      <c r="PCS21" s="131"/>
      <c r="PCT21" s="131"/>
      <c r="PCU21" s="131"/>
      <c r="PCV21" s="131"/>
      <c r="PCW21" s="131"/>
      <c r="PCX21" s="131"/>
      <c r="PCY21" s="131"/>
      <c r="PCZ21" s="131"/>
      <c r="PDA21" s="131"/>
      <c r="PDB21" s="131"/>
      <c r="PDC21" s="131"/>
      <c r="PDD21" s="131"/>
      <c r="PDE21" s="131"/>
      <c r="PDF21" s="131"/>
      <c r="PDG21" s="131"/>
      <c r="PDH21" s="131"/>
      <c r="PDI21" s="131"/>
      <c r="PDJ21" s="131"/>
      <c r="PDK21" s="131"/>
      <c r="PDL21" s="131"/>
      <c r="PDM21" s="131"/>
      <c r="PDN21" s="131"/>
      <c r="PDO21" s="131"/>
      <c r="PDP21" s="131"/>
      <c r="PDQ21" s="131"/>
      <c r="PDR21" s="131"/>
      <c r="PDS21" s="131"/>
      <c r="PDT21" s="131"/>
      <c r="PDU21" s="131"/>
      <c r="PDV21" s="131"/>
      <c r="PDW21" s="131"/>
      <c r="PDX21" s="131"/>
      <c r="PDY21" s="131"/>
      <c r="PDZ21" s="131"/>
      <c r="PEA21" s="131"/>
      <c r="PEB21" s="131"/>
      <c r="PEC21" s="131"/>
      <c r="PED21" s="131"/>
      <c r="PEE21" s="131"/>
      <c r="PEF21" s="131"/>
      <c r="PEG21" s="131"/>
      <c r="PEH21" s="131"/>
      <c r="PEI21" s="131"/>
      <c r="PEJ21" s="131"/>
      <c r="PEK21" s="131"/>
      <c r="PEL21" s="131"/>
      <c r="PEM21" s="131"/>
      <c r="PEN21" s="131"/>
      <c r="PEO21" s="131"/>
      <c r="PEP21" s="131"/>
      <c r="PEQ21" s="131"/>
      <c r="PER21" s="131"/>
      <c r="PES21" s="131"/>
      <c r="PET21" s="131"/>
      <c r="PEU21" s="131"/>
      <c r="PEV21" s="131"/>
      <c r="PEW21" s="131"/>
      <c r="PEX21" s="131"/>
      <c r="PEY21" s="131"/>
      <c r="PEZ21" s="131"/>
      <c r="PFA21" s="131"/>
      <c r="PFB21" s="131"/>
      <c r="PFC21" s="131"/>
      <c r="PFD21" s="131"/>
      <c r="PFE21" s="131"/>
      <c r="PFF21" s="131"/>
      <c r="PFG21" s="131"/>
      <c r="PFH21" s="131"/>
      <c r="PFI21" s="131"/>
      <c r="PFJ21" s="131"/>
      <c r="PFK21" s="131"/>
      <c r="PFL21" s="131"/>
      <c r="PFM21" s="131"/>
      <c r="PFN21" s="131"/>
      <c r="PFO21" s="131"/>
      <c r="PFP21" s="131"/>
      <c r="PFQ21" s="131"/>
      <c r="PFR21" s="131"/>
      <c r="PFS21" s="131"/>
      <c r="PFT21" s="131"/>
      <c r="PFU21" s="131"/>
      <c r="PFV21" s="131"/>
      <c r="PFW21" s="131"/>
      <c r="PFX21" s="131"/>
      <c r="PFY21" s="131"/>
      <c r="PFZ21" s="131"/>
      <c r="PGA21" s="131"/>
      <c r="PGB21" s="131"/>
      <c r="PGC21" s="131"/>
      <c r="PGD21" s="131"/>
      <c r="PGE21" s="131"/>
      <c r="PGF21" s="131"/>
      <c r="PGG21" s="131"/>
      <c r="PGH21" s="131"/>
      <c r="PGI21" s="131"/>
      <c r="PGJ21" s="131"/>
      <c r="PGK21" s="131"/>
      <c r="PGL21" s="131"/>
      <c r="PGM21" s="131"/>
      <c r="PGN21" s="131"/>
      <c r="PGO21" s="131"/>
      <c r="PGP21" s="131"/>
      <c r="PGQ21" s="131"/>
      <c r="PGR21" s="131"/>
      <c r="PGS21" s="131"/>
      <c r="PGT21" s="131"/>
      <c r="PGU21" s="131"/>
      <c r="PGV21" s="131"/>
      <c r="PGW21" s="131"/>
      <c r="PGX21" s="131"/>
      <c r="PGY21" s="131"/>
      <c r="PGZ21" s="131"/>
      <c r="PHA21" s="131"/>
      <c r="PHB21" s="131"/>
      <c r="PHC21" s="131"/>
      <c r="PHD21" s="131"/>
      <c r="PHE21" s="131"/>
      <c r="PHF21" s="131"/>
      <c r="PHG21" s="131"/>
      <c r="PHH21" s="131"/>
      <c r="PHI21" s="131"/>
      <c r="PHJ21" s="131"/>
      <c r="PHK21" s="131"/>
      <c r="PHL21" s="131"/>
      <c r="PHM21" s="131"/>
      <c r="PHN21" s="131"/>
      <c r="PHO21" s="131"/>
      <c r="PHP21" s="131"/>
      <c r="PHQ21" s="131"/>
      <c r="PHR21" s="131"/>
      <c r="PHS21" s="131"/>
      <c r="PHT21" s="131"/>
      <c r="PHU21" s="131"/>
      <c r="PHV21" s="131"/>
      <c r="PHW21" s="131"/>
      <c r="PHX21" s="131"/>
      <c r="PHY21" s="131"/>
      <c r="PHZ21" s="131"/>
      <c r="PIA21" s="131"/>
      <c r="PIB21" s="131"/>
      <c r="PIC21" s="131"/>
      <c r="PID21" s="131"/>
      <c r="PIE21" s="131"/>
      <c r="PIF21" s="131"/>
      <c r="PIG21" s="131"/>
      <c r="PIH21" s="131"/>
      <c r="PII21" s="131"/>
      <c r="PIJ21" s="131"/>
      <c r="PIK21" s="131"/>
      <c r="PIL21" s="131"/>
      <c r="PIM21" s="131"/>
      <c r="PIN21" s="131"/>
      <c r="PIO21" s="131"/>
      <c r="PIP21" s="131"/>
      <c r="PIQ21" s="131"/>
      <c r="PIR21" s="131"/>
      <c r="PIS21" s="131"/>
      <c r="PIT21" s="131"/>
      <c r="PIU21" s="131"/>
      <c r="PIV21" s="131"/>
      <c r="PIW21" s="131"/>
      <c r="PIX21" s="131"/>
      <c r="PIY21" s="131"/>
      <c r="PIZ21" s="131"/>
      <c r="PJA21" s="131"/>
      <c r="PJB21" s="131"/>
      <c r="PJC21" s="131"/>
      <c r="PJD21" s="131"/>
      <c r="PJE21" s="131"/>
      <c r="PJF21" s="131"/>
      <c r="PJG21" s="131"/>
      <c r="PJH21" s="131"/>
      <c r="PJI21" s="131"/>
      <c r="PJJ21" s="131"/>
      <c r="PJK21" s="131"/>
      <c r="PJL21" s="131"/>
      <c r="PJM21" s="131"/>
      <c r="PJN21" s="131"/>
      <c r="PJO21" s="131"/>
      <c r="PJP21" s="131"/>
      <c r="PJQ21" s="131"/>
      <c r="PJR21" s="131"/>
      <c r="PJS21" s="131"/>
      <c r="PJT21" s="131"/>
      <c r="PJU21" s="131"/>
      <c r="PJV21" s="131"/>
      <c r="PJW21" s="131"/>
      <c r="PJX21" s="131"/>
      <c r="PJY21" s="131"/>
      <c r="PJZ21" s="131"/>
      <c r="PKA21" s="131"/>
      <c r="PKB21" s="131"/>
      <c r="PKC21" s="131"/>
      <c r="PKD21" s="131"/>
      <c r="PKE21" s="131"/>
      <c r="PKF21" s="131"/>
      <c r="PKG21" s="131"/>
      <c r="PKH21" s="131"/>
      <c r="PKI21" s="131"/>
      <c r="PKJ21" s="131"/>
      <c r="PKK21" s="131"/>
      <c r="PKL21" s="131"/>
      <c r="PKM21" s="131"/>
      <c r="PKN21" s="131"/>
      <c r="PKO21" s="131"/>
      <c r="PKP21" s="131"/>
      <c r="PKQ21" s="131"/>
      <c r="PKR21" s="131"/>
      <c r="PKS21" s="131"/>
      <c r="PKT21" s="131"/>
      <c r="PKU21" s="131"/>
      <c r="PKV21" s="131"/>
      <c r="PKW21" s="131"/>
      <c r="PKX21" s="131"/>
      <c r="PKY21" s="131"/>
      <c r="PKZ21" s="131"/>
      <c r="PLA21" s="131"/>
      <c r="PLB21" s="131"/>
      <c r="PLC21" s="131"/>
      <c r="PLD21" s="131"/>
      <c r="PLE21" s="131"/>
      <c r="PLF21" s="131"/>
      <c r="PLG21" s="131"/>
      <c r="PLH21" s="131"/>
      <c r="PLI21" s="131"/>
      <c r="PLJ21" s="131"/>
      <c r="PLK21" s="131"/>
      <c r="PLL21" s="131"/>
      <c r="PLM21" s="131"/>
      <c r="PLN21" s="131"/>
      <c r="PLO21" s="131"/>
      <c r="PLP21" s="131"/>
      <c r="PLQ21" s="131"/>
      <c r="PLR21" s="131"/>
      <c r="PLS21" s="131"/>
      <c r="PLT21" s="131"/>
      <c r="PLU21" s="131"/>
      <c r="PLV21" s="131"/>
      <c r="PLW21" s="131"/>
      <c r="PLX21" s="131"/>
      <c r="PLY21" s="131"/>
      <c r="PLZ21" s="131"/>
      <c r="PMA21" s="131"/>
      <c r="PMB21" s="131"/>
      <c r="PMC21" s="131"/>
      <c r="PMD21" s="131"/>
      <c r="PME21" s="131"/>
      <c r="PMF21" s="131"/>
      <c r="PMG21" s="131"/>
      <c r="PMH21" s="131"/>
      <c r="PMI21" s="131"/>
      <c r="PMJ21" s="131"/>
      <c r="PMK21" s="131"/>
      <c r="PML21" s="131"/>
      <c r="PMM21" s="131"/>
      <c r="PMN21" s="131"/>
      <c r="PMO21" s="131"/>
      <c r="PMP21" s="131"/>
      <c r="PMQ21" s="131"/>
      <c r="PMR21" s="131"/>
      <c r="PMS21" s="131"/>
      <c r="PMT21" s="131"/>
      <c r="PMU21" s="131"/>
      <c r="PMV21" s="131"/>
      <c r="PMW21" s="131"/>
      <c r="PMX21" s="131"/>
      <c r="PMY21" s="131"/>
      <c r="PMZ21" s="131"/>
      <c r="PNA21" s="131"/>
      <c r="PNB21" s="131"/>
      <c r="PNC21" s="131"/>
      <c r="PND21" s="131"/>
      <c r="PNE21" s="131"/>
      <c r="PNF21" s="131"/>
      <c r="PNG21" s="131"/>
      <c r="PNH21" s="131"/>
      <c r="PNI21" s="131"/>
      <c r="PNJ21" s="131"/>
      <c r="PNK21" s="131"/>
      <c r="PNL21" s="131"/>
      <c r="PNM21" s="131"/>
      <c r="PNN21" s="131"/>
      <c r="PNO21" s="131"/>
      <c r="PNP21" s="131"/>
      <c r="PNQ21" s="131"/>
      <c r="PNR21" s="131"/>
      <c r="PNS21" s="131"/>
      <c r="PNT21" s="131"/>
      <c r="PNU21" s="131"/>
      <c r="PNV21" s="131"/>
      <c r="PNW21" s="131"/>
      <c r="PNX21" s="131"/>
      <c r="PNY21" s="131"/>
      <c r="PNZ21" s="131"/>
      <c r="POA21" s="131"/>
      <c r="POB21" s="131"/>
      <c r="POC21" s="131"/>
      <c r="POD21" s="131"/>
      <c r="POE21" s="131"/>
      <c r="POF21" s="131"/>
      <c r="POG21" s="131"/>
      <c r="POH21" s="131"/>
      <c r="POI21" s="131"/>
      <c r="POJ21" s="131"/>
      <c r="POK21" s="131"/>
      <c r="POL21" s="131"/>
      <c r="POM21" s="131"/>
      <c r="PON21" s="131"/>
      <c r="POO21" s="131"/>
      <c r="POP21" s="131"/>
      <c r="POQ21" s="131"/>
      <c r="POR21" s="131"/>
      <c r="POS21" s="131"/>
      <c r="POT21" s="131"/>
      <c r="POU21" s="131"/>
      <c r="POV21" s="131"/>
      <c r="POW21" s="131"/>
      <c r="POX21" s="131"/>
      <c r="POY21" s="131"/>
      <c r="POZ21" s="131"/>
      <c r="PPA21" s="131"/>
      <c r="PPB21" s="131"/>
      <c r="PPC21" s="131"/>
      <c r="PPD21" s="131"/>
      <c r="PPE21" s="131"/>
      <c r="PPF21" s="131"/>
      <c r="PPG21" s="131"/>
      <c r="PPH21" s="131"/>
      <c r="PPI21" s="131"/>
      <c r="PPJ21" s="131"/>
      <c r="PPK21" s="131"/>
      <c r="PPL21" s="131"/>
      <c r="PPM21" s="131"/>
      <c r="PPN21" s="131"/>
      <c r="PPO21" s="131"/>
      <c r="PPP21" s="131"/>
      <c r="PPQ21" s="131"/>
      <c r="PPR21" s="131"/>
      <c r="PPS21" s="131"/>
      <c r="PPT21" s="131"/>
      <c r="PPU21" s="131"/>
      <c r="PPV21" s="131"/>
      <c r="PPW21" s="131"/>
      <c r="PPX21" s="131"/>
      <c r="PPY21" s="131"/>
      <c r="PPZ21" s="131"/>
      <c r="PQA21" s="131"/>
      <c r="PQB21" s="131"/>
      <c r="PQC21" s="131"/>
      <c r="PQD21" s="131"/>
      <c r="PQE21" s="131"/>
      <c r="PQF21" s="131"/>
      <c r="PQG21" s="131"/>
      <c r="PQH21" s="131"/>
      <c r="PQI21" s="131"/>
      <c r="PQJ21" s="131"/>
      <c r="PQK21" s="131"/>
      <c r="PQL21" s="131"/>
      <c r="PQM21" s="131"/>
      <c r="PQN21" s="131"/>
      <c r="PQO21" s="131"/>
      <c r="PQP21" s="131"/>
      <c r="PQQ21" s="131"/>
      <c r="PQR21" s="131"/>
      <c r="PQS21" s="131"/>
      <c r="PQT21" s="131"/>
      <c r="PQU21" s="131"/>
      <c r="PQV21" s="131"/>
      <c r="PQW21" s="131"/>
      <c r="PQX21" s="131"/>
      <c r="PQY21" s="131"/>
      <c r="PQZ21" s="131"/>
      <c r="PRA21" s="131"/>
      <c r="PRB21" s="131"/>
      <c r="PRC21" s="131"/>
      <c r="PRD21" s="131"/>
      <c r="PRE21" s="131"/>
      <c r="PRF21" s="131"/>
      <c r="PRG21" s="131"/>
      <c r="PRH21" s="131"/>
      <c r="PRI21" s="131"/>
      <c r="PRJ21" s="131"/>
      <c r="PRK21" s="131"/>
      <c r="PRL21" s="131"/>
      <c r="PRM21" s="131"/>
      <c r="PRN21" s="131"/>
      <c r="PRO21" s="131"/>
      <c r="PRP21" s="131"/>
      <c r="PRQ21" s="131"/>
      <c r="PRR21" s="131"/>
      <c r="PRS21" s="131"/>
      <c r="PRT21" s="131"/>
      <c r="PRU21" s="131"/>
      <c r="PRV21" s="131"/>
      <c r="PRW21" s="131"/>
      <c r="PRX21" s="131"/>
      <c r="PRY21" s="131"/>
      <c r="PRZ21" s="131"/>
      <c r="PSA21" s="131"/>
      <c r="PSB21" s="131"/>
      <c r="PSC21" s="131"/>
      <c r="PSD21" s="131"/>
      <c r="PSE21" s="131"/>
      <c r="PSF21" s="131"/>
      <c r="PSG21" s="131"/>
      <c r="PSH21" s="131"/>
      <c r="PSI21" s="131"/>
      <c r="PSJ21" s="131"/>
      <c r="PSK21" s="131"/>
      <c r="PSL21" s="131"/>
      <c r="PSM21" s="131"/>
      <c r="PSN21" s="131"/>
      <c r="PSO21" s="131"/>
      <c r="PSP21" s="131"/>
      <c r="PSQ21" s="131"/>
      <c r="PSR21" s="131"/>
      <c r="PSS21" s="131"/>
      <c r="PST21" s="131"/>
      <c r="PSU21" s="131"/>
      <c r="PSV21" s="131"/>
      <c r="PSW21" s="131"/>
      <c r="PSX21" s="131"/>
      <c r="PSY21" s="131"/>
      <c r="PSZ21" s="131"/>
      <c r="PTA21" s="131"/>
      <c r="PTB21" s="131"/>
      <c r="PTC21" s="131"/>
      <c r="PTD21" s="131"/>
      <c r="PTE21" s="131"/>
      <c r="PTF21" s="131"/>
      <c r="PTG21" s="131"/>
      <c r="PTH21" s="131"/>
      <c r="PTI21" s="131"/>
      <c r="PTJ21" s="131"/>
      <c r="PTK21" s="131"/>
      <c r="PTL21" s="131"/>
      <c r="PTM21" s="131"/>
      <c r="PTN21" s="131"/>
      <c r="PTO21" s="131"/>
      <c r="PTP21" s="131"/>
      <c r="PTQ21" s="131"/>
      <c r="PTR21" s="131"/>
      <c r="PTS21" s="131"/>
      <c r="PTT21" s="131"/>
      <c r="PTU21" s="131"/>
      <c r="PTV21" s="131"/>
      <c r="PTW21" s="131"/>
      <c r="PTX21" s="131"/>
      <c r="PTY21" s="131"/>
      <c r="PTZ21" s="131"/>
      <c r="PUA21" s="131"/>
      <c r="PUB21" s="131"/>
      <c r="PUC21" s="131"/>
      <c r="PUD21" s="131"/>
      <c r="PUE21" s="131"/>
      <c r="PUF21" s="131"/>
      <c r="PUG21" s="131"/>
      <c r="PUH21" s="131"/>
      <c r="PUI21" s="131"/>
      <c r="PUJ21" s="131"/>
      <c r="PUK21" s="131"/>
      <c r="PUL21" s="131"/>
      <c r="PUM21" s="131"/>
      <c r="PUN21" s="131"/>
      <c r="PUO21" s="131"/>
      <c r="PUP21" s="131"/>
      <c r="PUQ21" s="131"/>
      <c r="PUR21" s="131"/>
      <c r="PUS21" s="131"/>
      <c r="PUT21" s="131"/>
      <c r="PUU21" s="131"/>
      <c r="PUV21" s="131"/>
      <c r="PUW21" s="131"/>
      <c r="PUX21" s="131"/>
      <c r="PUY21" s="131"/>
      <c r="PUZ21" s="131"/>
      <c r="PVA21" s="131"/>
      <c r="PVB21" s="131"/>
      <c r="PVC21" s="131"/>
      <c r="PVD21" s="131"/>
      <c r="PVE21" s="131"/>
      <c r="PVF21" s="131"/>
      <c r="PVG21" s="131"/>
      <c r="PVH21" s="131"/>
      <c r="PVI21" s="131"/>
      <c r="PVJ21" s="131"/>
      <c r="PVK21" s="131"/>
      <c r="PVL21" s="131"/>
      <c r="PVM21" s="131"/>
      <c r="PVN21" s="131"/>
      <c r="PVO21" s="131"/>
      <c r="PVP21" s="131"/>
      <c r="PVQ21" s="131"/>
      <c r="PVR21" s="131"/>
      <c r="PVS21" s="131"/>
      <c r="PVT21" s="131"/>
      <c r="PVU21" s="131"/>
      <c r="PVV21" s="131"/>
      <c r="PVW21" s="131"/>
      <c r="PVX21" s="131"/>
      <c r="PVY21" s="131"/>
      <c r="PVZ21" s="131"/>
      <c r="PWA21" s="131"/>
      <c r="PWB21" s="131"/>
      <c r="PWC21" s="131"/>
      <c r="PWD21" s="131"/>
      <c r="PWE21" s="131"/>
      <c r="PWF21" s="131"/>
      <c r="PWG21" s="131"/>
      <c r="PWH21" s="131"/>
      <c r="PWI21" s="131"/>
      <c r="PWJ21" s="131"/>
      <c r="PWK21" s="131"/>
      <c r="PWL21" s="131"/>
      <c r="PWM21" s="131"/>
      <c r="PWN21" s="131"/>
      <c r="PWO21" s="131"/>
      <c r="PWP21" s="131"/>
      <c r="PWQ21" s="131"/>
      <c r="PWR21" s="131"/>
      <c r="PWS21" s="131"/>
      <c r="PWT21" s="131"/>
      <c r="PWU21" s="131"/>
      <c r="PWV21" s="131"/>
      <c r="PWW21" s="131"/>
      <c r="PWX21" s="131"/>
      <c r="PWY21" s="131"/>
      <c r="PWZ21" s="131"/>
      <c r="PXA21" s="131"/>
      <c r="PXB21" s="131"/>
      <c r="PXC21" s="131"/>
      <c r="PXD21" s="131"/>
      <c r="PXE21" s="131"/>
      <c r="PXF21" s="131"/>
      <c r="PXG21" s="131"/>
      <c r="PXH21" s="131"/>
      <c r="PXI21" s="131"/>
      <c r="PXJ21" s="131"/>
      <c r="PXK21" s="131"/>
      <c r="PXL21" s="131"/>
      <c r="PXM21" s="131"/>
      <c r="PXN21" s="131"/>
      <c r="PXO21" s="131"/>
      <c r="PXP21" s="131"/>
      <c r="PXQ21" s="131"/>
      <c r="PXR21" s="131"/>
      <c r="PXS21" s="131"/>
      <c r="PXT21" s="131"/>
      <c r="PXU21" s="131"/>
      <c r="PXV21" s="131"/>
      <c r="PXW21" s="131"/>
      <c r="PXX21" s="131"/>
      <c r="PXY21" s="131"/>
      <c r="PXZ21" s="131"/>
      <c r="PYA21" s="131"/>
      <c r="PYB21" s="131"/>
      <c r="PYC21" s="131"/>
      <c r="PYD21" s="131"/>
      <c r="PYE21" s="131"/>
      <c r="PYF21" s="131"/>
      <c r="PYG21" s="131"/>
      <c r="PYH21" s="131"/>
      <c r="PYI21" s="131"/>
      <c r="PYJ21" s="131"/>
      <c r="PYK21" s="131"/>
      <c r="PYL21" s="131"/>
      <c r="PYM21" s="131"/>
      <c r="PYN21" s="131"/>
      <c r="PYO21" s="131"/>
      <c r="PYP21" s="131"/>
      <c r="PYQ21" s="131"/>
      <c r="PYR21" s="131"/>
      <c r="PYS21" s="131"/>
      <c r="PYT21" s="131"/>
      <c r="PYU21" s="131"/>
      <c r="PYV21" s="131"/>
      <c r="PYW21" s="131"/>
      <c r="PYX21" s="131"/>
      <c r="PYY21" s="131"/>
      <c r="PYZ21" s="131"/>
      <c r="PZA21" s="131"/>
      <c r="PZB21" s="131"/>
      <c r="PZC21" s="131"/>
      <c r="PZD21" s="131"/>
      <c r="PZE21" s="131"/>
      <c r="PZF21" s="131"/>
      <c r="PZG21" s="131"/>
      <c r="PZH21" s="131"/>
      <c r="PZI21" s="131"/>
      <c r="PZJ21" s="131"/>
      <c r="PZK21" s="131"/>
      <c r="PZL21" s="131"/>
      <c r="PZM21" s="131"/>
      <c r="PZN21" s="131"/>
      <c r="PZO21" s="131"/>
      <c r="PZP21" s="131"/>
      <c r="PZQ21" s="131"/>
      <c r="PZR21" s="131"/>
      <c r="PZS21" s="131"/>
      <c r="PZT21" s="131"/>
      <c r="PZU21" s="131"/>
      <c r="PZV21" s="131"/>
      <c r="PZW21" s="131"/>
      <c r="PZX21" s="131"/>
      <c r="PZY21" s="131"/>
      <c r="PZZ21" s="131"/>
      <c r="QAA21" s="131"/>
      <c r="QAB21" s="131"/>
      <c r="QAC21" s="131"/>
      <c r="QAD21" s="131"/>
      <c r="QAE21" s="131"/>
      <c r="QAF21" s="131"/>
      <c r="QAG21" s="131"/>
      <c r="QAH21" s="131"/>
      <c r="QAI21" s="131"/>
      <c r="QAJ21" s="131"/>
      <c r="QAK21" s="131"/>
      <c r="QAL21" s="131"/>
      <c r="QAM21" s="131"/>
      <c r="QAN21" s="131"/>
      <c r="QAO21" s="131"/>
      <c r="QAP21" s="131"/>
      <c r="QAQ21" s="131"/>
      <c r="QAR21" s="131"/>
      <c r="QAS21" s="131"/>
      <c r="QAT21" s="131"/>
      <c r="QAU21" s="131"/>
      <c r="QAV21" s="131"/>
      <c r="QAW21" s="131"/>
      <c r="QAX21" s="131"/>
      <c r="QAY21" s="131"/>
      <c r="QAZ21" s="131"/>
      <c r="QBA21" s="131"/>
      <c r="QBB21" s="131"/>
      <c r="QBC21" s="131"/>
      <c r="QBD21" s="131"/>
      <c r="QBE21" s="131"/>
      <c r="QBF21" s="131"/>
      <c r="QBG21" s="131"/>
      <c r="QBH21" s="131"/>
      <c r="QBI21" s="131"/>
      <c r="QBJ21" s="131"/>
      <c r="QBK21" s="131"/>
      <c r="QBL21" s="131"/>
      <c r="QBM21" s="131"/>
      <c r="QBN21" s="131"/>
      <c r="QBO21" s="131"/>
      <c r="QBP21" s="131"/>
      <c r="QBQ21" s="131"/>
      <c r="QBR21" s="131"/>
      <c r="QBS21" s="131"/>
      <c r="QBT21" s="131"/>
      <c r="QBU21" s="131"/>
      <c r="QBV21" s="131"/>
      <c r="QBW21" s="131"/>
      <c r="QBX21" s="131"/>
      <c r="QBY21" s="131"/>
      <c r="QBZ21" s="131"/>
      <c r="QCA21" s="131"/>
      <c r="QCB21" s="131"/>
      <c r="QCC21" s="131"/>
      <c r="QCD21" s="131"/>
      <c r="QCE21" s="131"/>
      <c r="QCF21" s="131"/>
      <c r="QCG21" s="131"/>
      <c r="QCH21" s="131"/>
      <c r="QCI21" s="131"/>
      <c r="QCJ21" s="131"/>
      <c r="QCK21" s="131"/>
      <c r="QCL21" s="131"/>
      <c r="QCM21" s="131"/>
      <c r="QCN21" s="131"/>
      <c r="QCO21" s="131"/>
      <c r="QCP21" s="131"/>
      <c r="QCQ21" s="131"/>
      <c r="QCR21" s="131"/>
      <c r="QCS21" s="131"/>
      <c r="QCT21" s="131"/>
      <c r="QCU21" s="131"/>
      <c r="QCV21" s="131"/>
      <c r="QCW21" s="131"/>
      <c r="QCX21" s="131"/>
      <c r="QCY21" s="131"/>
      <c r="QCZ21" s="131"/>
      <c r="QDA21" s="131"/>
      <c r="QDB21" s="131"/>
      <c r="QDC21" s="131"/>
      <c r="QDD21" s="131"/>
      <c r="QDE21" s="131"/>
      <c r="QDF21" s="131"/>
      <c r="QDG21" s="131"/>
      <c r="QDH21" s="131"/>
      <c r="QDI21" s="131"/>
      <c r="QDJ21" s="131"/>
      <c r="QDK21" s="131"/>
      <c r="QDL21" s="131"/>
      <c r="QDM21" s="131"/>
      <c r="QDN21" s="131"/>
      <c r="QDO21" s="131"/>
      <c r="QDP21" s="131"/>
      <c r="QDQ21" s="131"/>
      <c r="QDR21" s="131"/>
      <c r="QDS21" s="131"/>
      <c r="QDT21" s="131"/>
      <c r="QDU21" s="131"/>
      <c r="QDV21" s="131"/>
      <c r="QDW21" s="131"/>
      <c r="QDX21" s="131"/>
      <c r="QDY21" s="131"/>
      <c r="QDZ21" s="131"/>
      <c r="QEA21" s="131"/>
      <c r="QEB21" s="131"/>
      <c r="QEC21" s="131"/>
      <c r="QED21" s="131"/>
      <c r="QEE21" s="131"/>
      <c r="QEF21" s="131"/>
      <c r="QEG21" s="131"/>
      <c r="QEH21" s="131"/>
      <c r="QEI21" s="131"/>
      <c r="QEJ21" s="131"/>
      <c r="QEK21" s="131"/>
      <c r="QEL21" s="131"/>
      <c r="QEM21" s="131"/>
      <c r="QEN21" s="131"/>
      <c r="QEO21" s="131"/>
      <c r="QEP21" s="131"/>
      <c r="QEQ21" s="131"/>
      <c r="QER21" s="131"/>
      <c r="QES21" s="131"/>
      <c r="QET21" s="131"/>
      <c r="QEU21" s="131"/>
      <c r="QEV21" s="131"/>
      <c r="QEW21" s="131"/>
      <c r="QEX21" s="131"/>
      <c r="QEY21" s="131"/>
      <c r="QEZ21" s="131"/>
      <c r="QFA21" s="131"/>
      <c r="QFB21" s="131"/>
      <c r="QFC21" s="131"/>
      <c r="QFD21" s="131"/>
      <c r="QFE21" s="131"/>
      <c r="QFF21" s="131"/>
      <c r="QFG21" s="131"/>
      <c r="QFH21" s="131"/>
      <c r="QFI21" s="131"/>
      <c r="QFJ21" s="131"/>
      <c r="QFK21" s="131"/>
      <c r="QFL21" s="131"/>
      <c r="QFM21" s="131"/>
      <c r="QFN21" s="131"/>
      <c r="QFO21" s="131"/>
      <c r="QFP21" s="131"/>
      <c r="QFQ21" s="131"/>
      <c r="QFR21" s="131"/>
      <c r="QFS21" s="131"/>
      <c r="QFT21" s="131"/>
      <c r="QFU21" s="131"/>
      <c r="QFV21" s="131"/>
      <c r="QFW21" s="131"/>
      <c r="QFX21" s="131"/>
      <c r="QFY21" s="131"/>
      <c r="QFZ21" s="131"/>
      <c r="QGA21" s="131"/>
      <c r="QGB21" s="131"/>
      <c r="QGC21" s="131"/>
      <c r="QGD21" s="131"/>
      <c r="QGE21" s="131"/>
      <c r="QGF21" s="131"/>
      <c r="QGG21" s="131"/>
      <c r="QGH21" s="131"/>
      <c r="QGI21" s="131"/>
      <c r="QGJ21" s="131"/>
      <c r="QGK21" s="131"/>
      <c r="QGL21" s="131"/>
      <c r="QGM21" s="131"/>
      <c r="QGN21" s="131"/>
      <c r="QGO21" s="131"/>
      <c r="QGP21" s="131"/>
      <c r="QGQ21" s="131"/>
      <c r="QGR21" s="131"/>
      <c r="QGS21" s="131"/>
      <c r="QGT21" s="131"/>
      <c r="QGU21" s="131"/>
      <c r="QGV21" s="131"/>
      <c r="QGW21" s="131"/>
      <c r="QGX21" s="131"/>
      <c r="QGY21" s="131"/>
      <c r="QGZ21" s="131"/>
      <c r="QHA21" s="131"/>
      <c r="QHB21" s="131"/>
      <c r="QHC21" s="131"/>
      <c r="QHD21" s="131"/>
      <c r="QHE21" s="131"/>
      <c r="QHF21" s="131"/>
      <c r="QHG21" s="131"/>
      <c r="QHH21" s="131"/>
      <c r="QHI21" s="131"/>
      <c r="QHJ21" s="131"/>
      <c r="QHK21" s="131"/>
      <c r="QHL21" s="131"/>
      <c r="QHM21" s="131"/>
      <c r="QHN21" s="131"/>
      <c r="QHO21" s="131"/>
      <c r="QHP21" s="131"/>
      <c r="QHQ21" s="131"/>
      <c r="QHR21" s="131"/>
      <c r="QHS21" s="131"/>
      <c r="QHT21" s="131"/>
      <c r="QHU21" s="131"/>
      <c r="QHV21" s="131"/>
      <c r="QHW21" s="131"/>
      <c r="QHX21" s="131"/>
      <c r="QHY21" s="131"/>
      <c r="QHZ21" s="131"/>
      <c r="QIA21" s="131"/>
      <c r="QIB21" s="131"/>
      <c r="QIC21" s="131"/>
      <c r="QID21" s="131"/>
      <c r="QIE21" s="131"/>
      <c r="QIF21" s="131"/>
      <c r="QIG21" s="131"/>
      <c r="QIH21" s="131"/>
      <c r="QII21" s="131"/>
      <c r="QIJ21" s="131"/>
      <c r="QIK21" s="131"/>
      <c r="QIL21" s="131"/>
      <c r="QIM21" s="131"/>
      <c r="QIN21" s="131"/>
      <c r="QIO21" s="131"/>
      <c r="QIP21" s="131"/>
      <c r="QIQ21" s="131"/>
      <c r="QIR21" s="131"/>
      <c r="QIS21" s="131"/>
      <c r="QIT21" s="131"/>
      <c r="QIU21" s="131"/>
      <c r="QIV21" s="131"/>
      <c r="QIW21" s="131"/>
      <c r="QIX21" s="131"/>
      <c r="QIY21" s="131"/>
      <c r="QIZ21" s="131"/>
      <c r="QJA21" s="131"/>
      <c r="QJB21" s="131"/>
      <c r="QJC21" s="131"/>
      <c r="QJD21" s="131"/>
      <c r="QJE21" s="131"/>
      <c r="QJF21" s="131"/>
      <c r="QJG21" s="131"/>
      <c r="QJH21" s="131"/>
      <c r="QJI21" s="131"/>
      <c r="QJJ21" s="131"/>
      <c r="QJK21" s="131"/>
      <c r="QJL21" s="131"/>
      <c r="QJM21" s="131"/>
      <c r="QJN21" s="131"/>
      <c r="QJO21" s="131"/>
      <c r="QJP21" s="131"/>
      <c r="QJQ21" s="131"/>
      <c r="QJR21" s="131"/>
      <c r="QJS21" s="131"/>
      <c r="QJT21" s="131"/>
      <c r="QJU21" s="131"/>
      <c r="QJV21" s="131"/>
      <c r="QJW21" s="131"/>
      <c r="QJX21" s="131"/>
      <c r="QJY21" s="131"/>
      <c r="QJZ21" s="131"/>
      <c r="QKA21" s="131"/>
      <c r="QKB21" s="131"/>
      <c r="QKC21" s="131"/>
      <c r="QKD21" s="131"/>
      <c r="QKE21" s="131"/>
      <c r="QKF21" s="131"/>
      <c r="QKG21" s="131"/>
      <c r="QKH21" s="131"/>
      <c r="QKI21" s="131"/>
      <c r="QKJ21" s="131"/>
      <c r="QKK21" s="131"/>
      <c r="QKL21" s="131"/>
      <c r="QKM21" s="131"/>
      <c r="QKN21" s="131"/>
      <c r="QKO21" s="131"/>
      <c r="QKP21" s="131"/>
      <c r="QKQ21" s="131"/>
      <c r="QKR21" s="131"/>
      <c r="QKS21" s="131"/>
      <c r="QKT21" s="131"/>
      <c r="QKU21" s="131"/>
      <c r="QKV21" s="131"/>
      <c r="QKW21" s="131"/>
      <c r="QKX21" s="131"/>
      <c r="QKY21" s="131"/>
      <c r="QKZ21" s="131"/>
      <c r="QLA21" s="131"/>
      <c r="QLB21" s="131"/>
      <c r="QLC21" s="131"/>
      <c r="QLD21" s="131"/>
      <c r="QLE21" s="131"/>
      <c r="QLF21" s="131"/>
      <c r="QLG21" s="131"/>
      <c r="QLH21" s="131"/>
      <c r="QLI21" s="131"/>
      <c r="QLJ21" s="131"/>
      <c r="QLK21" s="131"/>
      <c r="QLL21" s="131"/>
      <c r="QLM21" s="131"/>
      <c r="QLN21" s="131"/>
      <c r="QLO21" s="131"/>
      <c r="QLP21" s="131"/>
      <c r="QLQ21" s="131"/>
      <c r="QLR21" s="131"/>
      <c r="QLS21" s="131"/>
      <c r="QLT21" s="131"/>
      <c r="QLU21" s="131"/>
      <c r="QLV21" s="131"/>
      <c r="QLW21" s="131"/>
      <c r="QLX21" s="131"/>
      <c r="QLY21" s="131"/>
      <c r="QLZ21" s="131"/>
      <c r="QMA21" s="131"/>
      <c r="QMB21" s="131"/>
      <c r="QMC21" s="131"/>
      <c r="QMD21" s="131"/>
      <c r="QME21" s="131"/>
      <c r="QMF21" s="131"/>
      <c r="QMG21" s="131"/>
      <c r="QMH21" s="131"/>
      <c r="QMI21" s="131"/>
      <c r="QMJ21" s="131"/>
      <c r="QMK21" s="131"/>
      <c r="QML21" s="131"/>
      <c r="QMM21" s="131"/>
      <c r="QMN21" s="131"/>
      <c r="QMO21" s="131"/>
      <c r="QMP21" s="131"/>
      <c r="QMQ21" s="131"/>
      <c r="QMR21" s="131"/>
      <c r="QMS21" s="131"/>
      <c r="QMT21" s="131"/>
      <c r="QMU21" s="131"/>
      <c r="QMV21" s="131"/>
      <c r="QMW21" s="131"/>
      <c r="QMX21" s="131"/>
      <c r="QMY21" s="131"/>
      <c r="QMZ21" s="131"/>
      <c r="QNA21" s="131"/>
      <c r="QNB21" s="131"/>
      <c r="QNC21" s="131"/>
      <c r="QND21" s="131"/>
      <c r="QNE21" s="131"/>
      <c r="QNF21" s="131"/>
      <c r="QNG21" s="131"/>
      <c r="QNH21" s="131"/>
      <c r="QNI21" s="131"/>
      <c r="QNJ21" s="131"/>
      <c r="QNK21" s="131"/>
      <c r="QNL21" s="131"/>
      <c r="QNM21" s="131"/>
      <c r="QNN21" s="131"/>
      <c r="QNO21" s="131"/>
      <c r="QNP21" s="131"/>
      <c r="QNQ21" s="131"/>
      <c r="QNR21" s="131"/>
      <c r="QNS21" s="131"/>
      <c r="QNT21" s="131"/>
      <c r="QNU21" s="131"/>
      <c r="QNV21" s="131"/>
      <c r="QNW21" s="131"/>
      <c r="QNX21" s="131"/>
      <c r="QNY21" s="131"/>
      <c r="QNZ21" s="131"/>
      <c r="QOA21" s="131"/>
      <c r="QOB21" s="131"/>
      <c r="QOC21" s="131"/>
      <c r="QOD21" s="131"/>
      <c r="QOE21" s="131"/>
      <c r="QOF21" s="131"/>
      <c r="QOG21" s="131"/>
      <c r="QOH21" s="131"/>
      <c r="QOI21" s="131"/>
      <c r="QOJ21" s="131"/>
      <c r="QOK21" s="131"/>
      <c r="QOL21" s="131"/>
      <c r="QOM21" s="131"/>
      <c r="QON21" s="131"/>
      <c r="QOO21" s="131"/>
      <c r="QOP21" s="131"/>
      <c r="QOQ21" s="131"/>
      <c r="QOR21" s="131"/>
      <c r="QOS21" s="131"/>
      <c r="QOT21" s="131"/>
      <c r="QOU21" s="131"/>
      <c r="QOV21" s="131"/>
      <c r="QOW21" s="131"/>
      <c r="QOX21" s="131"/>
      <c r="QOY21" s="131"/>
      <c r="QOZ21" s="131"/>
      <c r="QPA21" s="131"/>
      <c r="QPB21" s="131"/>
      <c r="QPC21" s="131"/>
      <c r="QPD21" s="131"/>
      <c r="QPE21" s="131"/>
      <c r="QPF21" s="131"/>
      <c r="QPG21" s="131"/>
      <c r="QPH21" s="131"/>
      <c r="QPI21" s="131"/>
      <c r="QPJ21" s="131"/>
      <c r="QPK21" s="131"/>
      <c r="QPL21" s="131"/>
      <c r="QPM21" s="131"/>
      <c r="QPN21" s="131"/>
      <c r="QPO21" s="131"/>
      <c r="QPP21" s="131"/>
      <c r="QPQ21" s="131"/>
      <c r="QPR21" s="131"/>
      <c r="QPS21" s="131"/>
      <c r="QPT21" s="131"/>
      <c r="QPU21" s="131"/>
      <c r="QPV21" s="131"/>
      <c r="QPW21" s="131"/>
      <c r="QPX21" s="131"/>
      <c r="QPY21" s="131"/>
      <c r="QPZ21" s="131"/>
      <c r="QQA21" s="131"/>
      <c r="QQB21" s="131"/>
      <c r="QQC21" s="131"/>
      <c r="QQD21" s="131"/>
      <c r="QQE21" s="131"/>
      <c r="QQF21" s="131"/>
      <c r="QQG21" s="131"/>
      <c r="QQH21" s="131"/>
      <c r="QQI21" s="131"/>
      <c r="QQJ21" s="131"/>
      <c r="QQK21" s="131"/>
      <c r="QQL21" s="131"/>
      <c r="QQM21" s="131"/>
      <c r="QQN21" s="131"/>
      <c r="QQO21" s="131"/>
      <c r="QQP21" s="131"/>
      <c r="QQQ21" s="131"/>
      <c r="QQR21" s="131"/>
      <c r="QQS21" s="131"/>
      <c r="QQT21" s="131"/>
      <c r="QQU21" s="131"/>
      <c r="QQV21" s="131"/>
      <c r="QQW21" s="131"/>
      <c r="QQX21" s="131"/>
      <c r="QQY21" s="131"/>
      <c r="QQZ21" s="131"/>
      <c r="QRA21" s="131"/>
      <c r="QRB21" s="131"/>
      <c r="QRC21" s="131"/>
      <c r="QRD21" s="131"/>
      <c r="QRE21" s="131"/>
      <c r="QRF21" s="131"/>
      <c r="QRG21" s="131"/>
      <c r="QRH21" s="131"/>
      <c r="QRI21" s="131"/>
      <c r="QRJ21" s="131"/>
      <c r="QRK21" s="131"/>
      <c r="QRL21" s="131"/>
      <c r="QRM21" s="131"/>
      <c r="QRN21" s="131"/>
      <c r="QRO21" s="131"/>
      <c r="QRP21" s="131"/>
      <c r="QRQ21" s="131"/>
      <c r="QRR21" s="131"/>
      <c r="QRS21" s="131"/>
      <c r="QRT21" s="131"/>
      <c r="QRU21" s="131"/>
      <c r="QRV21" s="131"/>
      <c r="QRW21" s="131"/>
      <c r="QRX21" s="131"/>
      <c r="QRY21" s="131"/>
      <c r="QRZ21" s="131"/>
      <c r="QSA21" s="131"/>
      <c r="QSB21" s="131"/>
      <c r="QSC21" s="131"/>
      <c r="QSD21" s="131"/>
      <c r="QSE21" s="131"/>
      <c r="QSF21" s="131"/>
      <c r="QSG21" s="131"/>
      <c r="QSH21" s="131"/>
      <c r="QSI21" s="131"/>
      <c r="QSJ21" s="131"/>
      <c r="QSK21" s="131"/>
      <c r="QSL21" s="131"/>
      <c r="QSM21" s="131"/>
      <c r="QSN21" s="131"/>
      <c r="QSO21" s="131"/>
      <c r="QSP21" s="131"/>
      <c r="QSQ21" s="131"/>
      <c r="QSR21" s="131"/>
      <c r="QSS21" s="131"/>
      <c r="QST21" s="131"/>
      <c r="QSU21" s="131"/>
      <c r="QSV21" s="131"/>
      <c r="QSW21" s="131"/>
      <c r="QSX21" s="131"/>
      <c r="QSY21" s="131"/>
      <c r="QSZ21" s="131"/>
      <c r="QTA21" s="131"/>
      <c r="QTB21" s="131"/>
      <c r="QTC21" s="131"/>
      <c r="QTD21" s="131"/>
      <c r="QTE21" s="131"/>
      <c r="QTF21" s="131"/>
      <c r="QTG21" s="131"/>
      <c r="QTH21" s="131"/>
      <c r="QTI21" s="131"/>
      <c r="QTJ21" s="131"/>
      <c r="QTK21" s="131"/>
      <c r="QTL21" s="131"/>
      <c r="QTM21" s="131"/>
      <c r="QTN21" s="131"/>
      <c r="QTO21" s="131"/>
      <c r="QTP21" s="131"/>
      <c r="QTQ21" s="131"/>
      <c r="QTR21" s="131"/>
      <c r="QTS21" s="131"/>
      <c r="QTT21" s="131"/>
      <c r="QTU21" s="131"/>
      <c r="QTV21" s="131"/>
      <c r="QTW21" s="131"/>
      <c r="QTX21" s="131"/>
      <c r="QTY21" s="131"/>
      <c r="QTZ21" s="131"/>
      <c r="QUA21" s="131"/>
      <c r="QUB21" s="131"/>
      <c r="QUC21" s="131"/>
      <c r="QUD21" s="131"/>
      <c r="QUE21" s="131"/>
      <c r="QUF21" s="131"/>
      <c r="QUG21" s="131"/>
      <c r="QUH21" s="131"/>
      <c r="QUI21" s="131"/>
      <c r="QUJ21" s="131"/>
      <c r="QUK21" s="131"/>
      <c r="QUL21" s="131"/>
      <c r="QUM21" s="131"/>
      <c r="QUN21" s="131"/>
      <c r="QUO21" s="131"/>
      <c r="QUP21" s="131"/>
      <c r="QUQ21" s="131"/>
      <c r="QUR21" s="131"/>
      <c r="QUS21" s="131"/>
      <c r="QUT21" s="131"/>
      <c r="QUU21" s="131"/>
      <c r="QUV21" s="131"/>
      <c r="QUW21" s="131"/>
      <c r="QUX21" s="131"/>
      <c r="QUY21" s="131"/>
      <c r="QUZ21" s="131"/>
      <c r="QVA21" s="131"/>
      <c r="QVB21" s="131"/>
      <c r="QVC21" s="131"/>
      <c r="QVD21" s="131"/>
      <c r="QVE21" s="131"/>
      <c r="QVF21" s="131"/>
      <c r="QVG21" s="131"/>
      <c r="QVH21" s="131"/>
      <c r="QVI21" s="131"/>
      <c r="QVJ21" s="131"/>
      <c r="QVK21" s="131"/>
      <c r="QVL21" s="131"/>
      <c r="QVM21" s="131"/>
      <c r="QVN21" s="131"/>
      <c r="QVO21" s="131"/>
      <c r="QVP21" s="131"/>
      <c r="QVQ21" s="131"/>
      <c r="QVR21" s="131"/>
      <c r="QVS21" s="131"/>
      <c r="QVT21" s="131"/>
      <c r="QVU21" s="131"/>
      <c r="QVV21" s="131"/>
      <c r="QVW21" s="131"/>
      <c r="QVX21" s="131"/>
      <c r="QVY21" s="131"/>
      <c r="QVZ21" s="131"/>
      <c r="QWA21" s="131"/>
      <c r="QWB21" s="131"/>
      <c r="QWC21" s="131"/>
      <c r="QWD21" s="131"/>
      <c r="QWE21" s="131"/>
      <c r="QWF21" s="131"/>
      <c r="QWG21" s="131"/>
      <c r="QWH21" s="131"/>
      <c r="QWI21" s="131"/>
      <c r="QWJ21" s="131"/>
      <c r="QWK21" s="131"/>
      <c r="QWL21" s="131"/>
      <c r="QWM21" s="131"/>
      <c r="QWN21" s="131"/>
      <c r="QWO21" s="131"/>
      <c r="QWP21" s="131"/>
      <c r="QWQ21" s="131"/>
      <c r="QWR21" s="131"/>
      <c r="QWS21" s="131"/>
      <c r="QWT21" s="131"/>
      <c r="QWU21" s="131"/>
      <c r="QWV21" s="131"/>
      <c r="QWW21" s="131"/>
      <c r="QWX21" s="131"/>
      <c r="QWY21" s="131"/>
      <c r="QWZ21" s="131"/>
      <c r="QXA21" s="131"/>
      <c r="QXB21" s="131"/>
      <c r="QXC21" s="131"/>
      <c r="QXD21" s="131"/>
      <c r="QXE21" s="131"/>
      <c r="QXF21" s="131"/>
      <c r="QXG21" s="131"/>
      <c r="QXH21" s="131"/>
      <c r="QXI21" s="131"/>
      <c r="QXJ21" s="131"/>
      <c r="QXK21" s="131"/>
      <c r="QXL21" s="131"/>
      <c r="QXM21" s="131"/>
      <c r="QXN21" s="131"/>
      <c r="QXO21" s="131"/>
      <c r="QXP21" s="131"/>
      <c r="QXQ21" s="131"/>
      <c r="QXR21" s="131"/>
      <c r="QXS21" s="131"/>
      <c r="QXT21" s="131"/>
      <c r="QXU21" s="131"/>
      <c r="QXV21" s="131"/>
      <c r="QXW21" s="131"/>
      <c r="QXX21" s="131"/>
      <c r="QXY21" s="131"/>
      <c r="QXZ21" s="131"/>
      <c r="QYA21" s="131"/>
      <c r="QYB21" s="131"/>
      <c r="QYC21" s="131"/>
      <c r="QYD21" s="131"/>
      <c r="QYE21" s="131"/>
      <c r="QYF21" s="131"/>
      <c r="QYG21" s="131"/>
      <c r="QYH21" s="131"/>
      <c r="QYI21" s="131"/>
      <c r="QYJ21" s="131"/>
      <c r="QYK21" s="131"/>
      <c r="QYL21" s="131"/>
      <c r="QYM21" s="131"/>
      <c r="QYN21" s="131"/>
      <c r="QYO21" s="131"/>
      <c r="QYP21" s="131"/>
      <c r="QYQ21" s="131"/>
      <c r="QYR21" s="131"/>
      <c r="QYS21" s="131"/>
      <c r="QYT21" s="131"/>
      <c r="QYU21" s="131"/>
      <c r="QYV21" s="131"/>
      <c r="QYW21" s="131"/>
      <c r="QYX21" s="131"/>
      <c r="QYY21" s="131"/>
      <c r="QYZ21" s="131"/>
      <c r="QZA21" s="131"/>
      <c r="QZB21" s="131"/>
      <c r="QZC21" s="131"/>
      <c r="QZD21" s="131"/>
      <c r="QZE21" s="131"/>
      <c r="QZF21" s="131"/>
      <c r="QZG21" s="131"/>
      <c r="QZH21" s="131"/>
      <c r="QZI21" s="131"/>
      <c r="QZJ21" s="131"/>
      <c r="QZK21" s="131"/>
      <c r="QZL21" s="131"/>
      <c r="QZM21" s="131"/>
      <c r="QZN21" s="131"/>
      <c r="QZO21" s="131"/>
      <c r="QZP21" s="131"/>
      <c r="QZQ21" s="131"/>
      <c r="QZR21" s="131"/>
      <c r="QZS21" s="131"/>
      <c r="QZT21" s="131"/>
      <c r="QZU21" s="131"/>
      <c r="QZV21" s="131"/>
      <c r="QZW21" s="131"/>
      <c r="QZX21" s="131"/>
      <c r="QZY21" s="131"/>
      <c r="QZZ21" s="131"/>
      <c r="RAA21" s="131"/>
      <c r="RAB21" s="131"/>
      <c r="RAC21" s="131"/>
      <c r="RAD21" s="131"/>
      <c r="RAE21" s="131"/>
      <c r="RAF21" s="131"/>
      <c r="RAG21" s="131"/>
      <c r="RAH21" s="131"/>
      <c r="RAI21" s="131"/>
      <c r="RAJ21" s="131"/>
      <c r="RAK21" s="131"/>
      <c r="RAL21" s="131"/>
      <c r="RAM21" s="131"/>
      <c r="RAN21" s="131"/>
      <c r="RAO21" s="131"/>
      <c r="RAP21" s="131"/>
      <c r="RAQ21" s="131"/>
      <c r="RAR21" s="131"/>
      <c r="RAS21" s="131"/>
      <c r="RAT21" s="131"/>
      <c r="RAU21" s="131"/>
      <c r="RAV21" s="131"/>
      <c r="RAW21" s="131"/>
      <c r="RAX21" s="131"/>
      <c r="RAY21" s="131"/>
      <c r="RAZ21" s="131"/>
      <c r="RBA21" s="131"/>
      <c r="RBB21" s="131"/>
      <c r="RBC21" s="131"/>
      <c r="RBD21" s="131"/>
      <c r="RBE21" s="131"/>
      <c r="RBF21" s="131"/>
      <c r="RBG21" s="131"/>
      <c r="RBH21" s="131"/>
      <c r="RBI21" s="131"/>
      <c r="RBJ21" s="131"/>
      <c r="RBK21" s="131"/>
      <c r="RBL21" s="131"/>
      <c r="RBM21" s="131"/>
      <c r="RBN21" s="131"/>
      <c r="RBO21" s="131"/>
      <c r="RBP21" s="131"/>
      <c r="RBQ21" s="131"/>
      <c r="RBR21" s="131"/>
      <c r="RBS21" s="131"/>
      <c r="RBT21" s="131"/>
      <c r="RBU21" s="131"/>
      <c r="RBV21" s="131"/>
      <c r="RBW21" s="131"/>
      <c r="RBX21" s="131"/>
      <c r="RBY21" s="131"/>
      <c r="RBZ21" s="131"/>
      <c r="RCA21" s="131"/>
      <c r="RCB21" s="131"/>
      <c r="RCC21" s="131"/>
      <c r="RCD21" s="131"/>
      <c r="RCE21" s="131"/>
      <c r="RCF21" s="131"/>
      <c r="RCG21" s="131"/>
      <c r="RCH21" s="131"/>
      <c r="RCI21" s="131"/>
      <c r="RCJ21" s="131"/>
      <c r="RCK21" s="131"/>
      <c r="RCL21" s="131"/>
      <c r="RCM21" s="131"/>
      <c r="RCN21" s="131"/>
      <c r="RCO21" s="131"/>
      <c r="RCP21" s="131"/>
      <c r="RCQ21" s="131"/>
      <c r="RCR21" s="131"/>
      <c r="RCS21" s="131"/>
      <c r="RCT21" s="131"/>
      <c r="RCU21" s="131"/>
      <c r="RCV21" s="131"/>
      <c r="RCW21" s="131"/>
      <c r="RCX21" s="131"/>
      <c r="RCY21" s="131"/>
      <c r="RCZ21" s="131"/>
      <c r="RDA21" s="131"/>
      <c r="RDB21" s="131"/>
      <c r="RDC21" s="131"/>
      <c r="RDD21" s="131"/>
      <c r="RDE21" s="131"/>
      <c r="RDF21" s="131"/>
      <c r="RDG21" s="131"/>
      <c r="RDH21" s="131"/>
      <c r="RDI21" s="131"/>
      <c r="RDJ21" s="131"/>
      <c r="RDK21" s="131"/>
      <c r="RDL21" s="131"/>
      <c r="RDM21" s="131"/>
      <c r="RDN21" s="131"/>
      <c r="RDO21" s="131"/>
      <c r="RDP21" s="131"/>
      <c r="RDQ21" s="131"/>
      <c r="RDR21" s="131"/>
      <c r="RDS21" s="131"/>
      <c r="RDT21" s="131"/>
      <c r="RDU21" s="131"/>
      <c r="RDV21" s="131"/>
      <c r="RDW21" s="131"/>
      <c r="RDX21" s="131"/>
      <c r="RDY21" s="131"/>
      <c r="RDZ21" s="131"/>
      <c r="REA21" s="131"/>
      <c r="REB21" s="131"/>
      <c r="REC21" s="131"/>
      <c r="RED21" s="131"/>
      <c r="REE21" s="131"/>
      <c r="REF21" s="131"/>
      <c r="REG21" s="131"/>
      <c r="REH21" s="131"/>
      <c r="REI21" s="131"/>
      <c r="REJ21" s="131"/>
      <c r="REK21" s="131"/>
      <c r="REL21" s="131"/>
      <c r="REM21" s="131"/>
      <c r="REN21" s="131"/>
      <c r="REO21" s="131"/>
      <c r="REP21" s="131"/>
      <c r="REQ21" s="131"/>
      <c r="RER21" s="131"/>
      <c r="RES21" s="131"/>
      <c r="RET21" s="131"/>
      <c r="REU21" s="131"/>
      <c r="REV21" s="131"/>
      <c r="REW21" s="131"/>
      <c r="REX21" s="131"/>
      <c r="REY21" s="131"/>
      <c r="REZ21" s="131"/>
      <c r="RFA21" s="131"/>
      <c r="RFB21" s="131"/>
      <c r="RFC21" s="131"/>
      <c r="RFD21" s="131"/>
      <c r="RFE21" s="131"/>
      <c r="RFF21" s="131"/>
      <c r="RFG21" s="131"/>
      <c r="RFH21" s="131"/>
      <c r="RFI21" s="131"/>
      <c r="RFJ21" s="131"/>
      <c r="RFK21" s="131"/>
      <c r="RFL21" s="131"/>
      <c r="RFM21" s="131"/>
      <c r="RFN21" s="131"/>
      <c r="RFO21" s="131"/>
      <c r="RFP21" s="131"/>
      <c r="RFQ21" s="131"/>
      <c r="RFR21" s="131"/>
      <c r="RFS21" s="131"/>
      <c r="RFT21" s="131"/>
      <c r="RFU21" s="131"/>
      <c r="RFV21" s="131"/>
      <c r="RFW21" s="131"/>
      <c r="RFX21" s="131"/>
      <c r="RFY21" s="131"/>
      <c r="RFZ21" s="131"/>
      <c r="RGA21" s="131"/>
      <c r="RGB21" s="131"/>
      <c r="RGC21" s="131"/>
      <c r="RGD21" s="131"/>
      <c r="RGE21" s="131"/>
      <c r="RGF21" s="131"/>
      <c r="RGG21" s="131"/>
      <c r="RGH21" s="131"/>
      <c r="RGI21" s="131"/>
      <c r="RGJ21" s="131"/>
      <c r="RGK21" s="131"/>
      <c r="RGL21" s="131"/>
      <c r="RGM21" s="131"/>
      <c r="RGN21" s="131"/>
      <c r="RGO21" s="131"/>
      <c r="RGP21" s="131"/>
      <c r="RGQ21" s="131"/>
      <c r="RGR21" s="131"/>
      <c r="RGS21" s="131"/>
      <c r="RGT21" s="131"/>
      <c r="RGU21" s="131"/>
      <c r="RGV21" s="131"/>
      <c r="RGW21" s="131"/>
      <c r="RGX21" s="131"/>
      <c r="RGY21" s="131"/>
      <c r="RGZ21" s="131"/>
      <c r="RHA21" s="131"/>
      <c r="RHB21" s="131"/>
      <c r="RHC21" s="131"/>
      <c r="RHD21" s="131"/>
      <c r="RHE21" s="131"/>
      <c r="RHF21" s="131"/>
      <c r="RHG21" s="131"/>
      <c r="RHH21" s="131"/>
      <c r="RHI21" s="131"/>
      <c r="RHJ21" s="131"/>
      <c r="RHK21" s="131"/>
      <c r="RHL21" s="131"/>
      <c r="RHM21" s="131"/>
      <c r="RHN21" s="131"/>
      <c r="RHO21" s="131"/>
      <c r="RHP21" s="131"/>
      <c r="RHQ21" s="131"/>
      <c r="RHR21" s="131"/>
      <c r="RHS21" s="131"/>
      <c r="RHT21" s="131"/>
      <c r="RHU21" s="131"/>
      <c r="RHV21" s="131"/>
      <c r="RHW21" s="131"/>
      <c r="RHX21" s="131"/>
      <c r="RHY21" s="131"/>
      <c r="RHZ21" s="131"/>
      <c r="RIA21" s="131"/>
      <c r="RIB21" s="131"/>
      <c r="RIC21" s="131"/>
      <c r="RID21" s="131"/>
      <c r="RIE21" s="131"/>
      <c r="RIF21" s="131"/>
      <c r="RIG21" s="131"/>
      <c r="RIH21" s="131"/>
      <c r="RII21" s="131"/>
      <c r="RIJ21" s="131"/>
      <c r="RIK21" s="131"/>
      <c r="RIL21" s="131"/>
      <c r="RIM21" s="131"/>
      <c r="RIN21" s="131"/>
      <c r="RIO21" s="131"/>
      <c r="RIP21" s="131"/>
      <c r="RIQ21" s="131"/>
      <c r="RIR21" s="131"/>
      <c r="RIS21" s="131"/>
      <c r="RIT21" s="131"/>
      <c r="RIU21" s="131"/>
      <c r="RIV21" s="131"/>
      <c r="RIW21" s="131"/>
      <c r="RIX21" s="131"/>
      <c r="RIY21" s="131"/>
      <c r="RIZ21" s="131"/>
      <c r="RJA21" s="131"/>
      <c r="RJB21" s="131"/>
      <c r="RJC21" s="131"/>
      <c r="RJD21" s="131"/>
      <c r="RJE21" s="131"/>
      <c r="RJF21" s="131"/>
      <c r="RJG21" s="131"/>
      <c r="RJH21" s="131"/>
      <c r="RJI21" s="131"/>
      <c r="RJJ21" s="131"/>
      <c r="RJK21" s="131"/>
      <c r="RJL21" s="131"/>
      <c r="RJM21" s="131"/>
      <c r="RJN21" s="131"/>
      <c r="RJO21" s="131"/>
      <c r="RJP21" s="131"/>
      <c r="RJQ21" s="131"/>
      <c r="RJR21" s="131"/>
      <c r="RJS21" s="131"/>
      <c r="RJT21" s="131"/>
      <c r="RJU21" s="131"/>
      <c r="RJV21" s="131"/>
      <c r="RJW21" s="131"/>
      <c r="RJX21" s="131"/>
      <c r="RJY21" s="131"/>
      <c r="RJZ21" s="131"/>
      <c r="RKA21" s="131"/>
      <c r="RKB21" s="131"/>
      <c r="RKC21" s="131"/>
      <c r="RKD21" s="131"/>
      <c r="RKE21" s="131"/>
      <c r="RKF21" s="131"/>
      <c r="RKG21" s="131"/>
      <c r="RKH21" s="131"/>
      <c r="RKI21" s="131"/>
      <c r="RKJ21" s="131"/>
      <c r="RKK21" s="131"/>
      <c r="RKL21" s="131"/>
      <c r="RKM21" s="131"/>
      <c r="RKN21" s="131"/>
      <c r="RKO21" s="131"/>
      <c r="RKP21" s="131"/>
      <c r="RKQ21" s="131"/>
      <c r="RKR21" s="131"/>
      <c r="RKS21" s="131"/>
      <c r="RKT21" s="131"/>
      <c r="RKU21" s="131"/>
      <c r="RKV21" s="131"/>
      <c r="RKW21" s="131"/>
      <c r="RKX21" s="131"/>
      <c r="RKY21" s="131"/>
      <c r="RKZ21" s="131"/>
      <c r="RLA21" s="131"/>
      <c r="RLB21" s="131"/>
      <c r="RLC21" s="131"/>
      <c r="RLD21" s="131"/>
      <c r="RLE21" s="131"/>
      <c r="RLF21" s="131"/>
      <c r="RLG21" s="131"/>
      <c r="RLH21" s="131"/>
      <c r="RLI21" s="131"/>
      <c r="RLJ21" s="131"/>
      <c r="RLK21" s="131"/>
      <c r="RLL21" s="131"/>
      <c r="RLM21" s="131"/>
      <c r="RLN21" s="131"/>
      <c r="RLO21" s="131"/>
      <c r="RLP21" s="131"/>
      <c r="RLQ21" s="131"/>
      <c r="RLR21" s="131"/>
      <c r="RLS21" s="131"/>
      <c r="RLT21" s="131"/>
      <c r="RLU21" s="131"/>
      <c r="RLV21" s="131"/>
      <c r="RLW21" s="131"/>
      <c r="RLX21" s="131"/>
      <c r="RLY21" s="131"/>
      <c r="RLZ21" s="131"/>
      <c r="RMA21" s="131"/>
      <c r="RMB21" s="131"/>
      <c r="RMC21" s="131"/>
      <c r="RMD21" s="131"/>
      <c r="RME21" s="131"/>
      <c r="RMF21" s="131"/>
      <c r="RMG21" s="131"/>
      <c r="RMH21" s="131"/>
      <c r="RMI21" s="131"/>
      <c r="RMJ21" s="131"/>
      <c r="RMK21" s="131"/>
      <c r="RML21" s="131"/>
      <c r="RMM21" s="131"/>
      <c r="RMN21" s="131"/>
      <c r="RMO21" s="131"/>
      <c r="RMP21" s="131"/>
      <c r="RMQ21" s="131"/>
      <c r="RMR21" s="131"/>
      <c r="RMS21" s="131"/>
      <c r="RMT21" s="131"/>
      <c r="RMU21" s="131"/>
      <c r="RMV21" s="131"/>
      <c r="RMW21" s="131"/>
      <c r="RMX21" s="131"/>
      <c r="RMY21" s="131"/>
      <c r="RMZ21" s="131"/>
      <c r="RNA21" s="131"/>
      <c r="RNB21" s="131"/>
      <c r="RNC21" s="131"/>
      <c r="RND21" s="131"/>
      <c r="RNE21" s="131"/>
      <c r="RNF21" s="131"/>
      <c r="RNG21" s="131"/>
      <c r="RNH21" s="131"/>
      <c r="RNI21" s="131"/>
      <c r="RNJ21" s="131"/>
      <c r="RNK21" s="131"/>
      <c r="RNL21" s="131"/>
      <c r="RNM21" s="131"/>
      <c r="RNN21" s="131"/>
      <c r="RNO21" s="131"/>
      <c r="RNP21" s="131"/>
      <c r="RNQ21" s="131"/>
      <c r="RNR21" s="131"/>
      <c r="RNS21" s="131"/>
      <c r="RNT21" s="131"/>
      <c r="RNU21" s="131"/>
      <c r="RNV21" s="131"/>
      <c r="RNW21" s="131"/>
      <c r="RNX21" s="131"/>
      <c r="RNY21" s="131"/>
      <c r="RNZ21" s="131"/>
      <c r="ROA21" s="131"/>
      <c r="ROB21" s="131"/>
      <c r="ROC21" s="131"/>
      <c r="ROD21" s="131"/>
      <c r="ROE21" s="131"/>
      <c r="ROF21" s="131"/>
      <c r="ROG21" s="131"/>
      <c r="ROH21" s="131"/>
      <c r="ROI21" s="131"/>
      <c r="ROJ21" s="131"/>
      <c r="ROK21" s="131"/>
      <c r="ROL21" s="131"/>
      <c r="ROM21" s="131"/>
      <c r="RON21" s="131"/>
      <c r="ROO21" s="131"/>
      <c r="ROP21" s="131"/>
      <c r="ROQ21" s="131"/>
      <c r="ROR21" s="131"/>
      <c r="ROS21" s="131"/>
      <c r="ROT21" s="131"/>
      <c r="ROU21" s="131"/>
      <c r="ROV21" s="131"/>
      <c r="ROW21" s="131"/>
      <c r="ROX21" s="131"/>
      <c r="ROY21" s="131"/>
      <c r="ROZ21" s="131"/>
      <c r="RPA21" s="131"/>
      <c r="RPB21" s="131"/>
      <c r="RPC21" s="131"/>
      <c r="RPD21" s="131"/>
      <c r="RPE21" s="131"/>
      <c r="RPF21" s="131"/>
      <c r="RPG21" s="131"/>
      <c r="RPH21" s="131"/>
      <c r="RPI21" s="131"/>
      <c r="RPJ21" s="131"/>
      <c r="RPK21" s="131"/>
      <c r="RPL21" s="131"/>
      <c r="RPM21" s="131"/>
      <c r="RPN21" s="131"/>
      <c r="RPO21" s="131"/>
      <c r="RPP21" s="131"/>
      <c r="RPQ21" s="131"/>
      <c r="RPR21" s="131"/>
      <c r="RPS21" s="131"/>
      <c r="RPT21" s="131"/>
      <c r="RPU21" s="131"/>
      <c r="RPV21" s="131"/>
      <c r="RPW21" s="131"/>
      <c r="RPX21" s="131"/>
      <c r="RPY21" s="131"/>
      <c r="RPZ21" s="131"/>
      <c r="RQA21" s="131"/>
      <c r="RQB21" s="131"/>
      <c r="RQC21" s="131"/>
      <c r="RQD21" s="131"/>
      <c r="RQE21" s="131"/>
      <c r="RQF21" s="131"/>
      <c r="RQG21" s="131"/>
      <c r="RQH21" s="131"/>
      <c r="RQI21" s="131"/>
      <c r="RQJ21" s="131"/>
      <c r="RQK21" s="131"/>
      <c r="RQL21" s="131"/>
      <c r="RQM21" s="131"/>
      <c r="RQN21" s="131"/>
      <c r="RQO21" s="131"/>
      <c r="RQP21" s="131"/>
      <c r="RQQ21" s="131"/>
      <c r="RQR21" s="131"/>
      <c r="RQS21" s="131"/>
      <c r="RQT21" s="131"/>
      <c r="RQU21" s="131"/>
      <c r="RQV21" s="131"/>
      <c r="RQW21" s="131"/>
      <c r="RQX21" s="131"/>
      <c r="RQY21" s="131"/>
      <c r="RQZ21" s="131"/>
      <c r="RRA21" s="131"/>
      <c r="RRB21" s="131"/>
      <c r="RRC21" s="131"/>
      <c r="RRD21" s="131"/>
      <c r="RRE21" s="131"/>
      <c r="RRF21" s="131"/>
      <c r="RRG21" s="131"/>
      <c r="RRH21" s="131"/>
      <c r="RRI21" s="131"/>
      <c r="RRJ21" s="131"/>
      <c r="RRK21" s="131"/>
      <c r="RRL21" s="131"/>
      <c r="RRM21" s="131"/>
      <c r="RRN21" s="131"/>
      <c r="RRO21" s="131"/>
      <c r="RRP21" s="131"/>
      <c r="RRQ21" s="131"/>
      <c r="RRR21" s="131"/>
      <c r="RRS21" s="131"/>
      <c r="RRT21" s="131"/>
      <c r="RRU21" s="131"/>
      <c r="RRV21" s="131"/>
      <c r="RRW21" s="131"/>
      <c r="RRX21" s="131"/>
      <c r="RRY21" s="131"/>
      <c r="RRZ21" s="131"/>
      <c r="RSA21" s="131"/>
      <c r="RSB21" s="131"/>
      <c r="RSC21" s="131"/>
      <c r="RSD21" s="131"/>
      <c r="RSE21" s="131"/>
      <c r="RSF21" s="131"/>
      <c r="RSG21" s="131"/>
      <c r="RSH21" s="131"/>
      <c r="RSI21" s="131"/>
      <c r="RSJ21" s="131"/>
      <c r="RSK21" s="131"/>
      <c r="RSL21" s="131"/>
      <c r="RSM21" s="131"/>
      <c r="RSN21" s="131"/>
      <c r="RSO21" s="131"/>
      <c r="RSP21" s="131"/>
      <c r="RSQ21" s="131"/>
      <c r="RSR21" s="131"/>
      <c r="RSS21" s="131"/>
      <c r="RST21" s="131"/>
      <c r="RSU21" s="131"/>
      <c r="RSV21" s="131"/>
      <c r="RSW21" s="131"/>
      <c r="RSX21" s="131"/>
      <c r="RSY21" s="131"/>
      <c r="RSZ21" s="131"/>
      <c r="RTA21" s="131"/>
      <c r="RTB21" s="131"/>
      <c r="RTC21" s="131"/>
      <c r="RTD21" s="131"/>
      <c r="RTE21" s="131"/>
      <c r="RTF21" s="131"/>
      <c r="RTG21" s="131"/>
      <c r="RTH21" s="131"/>
      <c r="RTI21" s="131"/>
      <c r="RTJ21" s="131"/>
      <c r="RTK21" s="131"/>
      <c r="RTL21" s="131"/>
      <c r="RTM21" s="131"/>
      <c r="RTN21" s="131"/>
      <c r="RTO21" s="131"/>
      <c r="RTP21" s="131"/>
      <c r="RTQ21" s="131"/>
      <c r="RTR21" s="131"/>
      <c r="RTS21" s="131"/>
      <c r="RTT21" s="131"/>
      <c r="RTU21" s="131"/>
      <c r="RTV21" s="131"/>
      <c r="RTW21" s="131"/>
      <c r="RTX21" s="131"/>
      <c r="RTY21" s="131"/>
      <c r="RTZ21" s="131"/>
      <c r="RUA21" s="131"/>
      <c r="RUB21" s="131"/>
      <c r="RUC21" s="131"/>
      <c r="RUD21" s="131"/>
      <c r="RUE21" s="131"/>
      <c r="RUF21" s="131"/>
      <c r="RUG21" s="131"/>
      <c r="RUH21" s="131"/>
      <c r="RUI21" s="131"/>
      <c r="RUJ21" s="131"/>
      <c r="RUK21" s="131"/>
      <c r="RUL21" s="131"/>
      <c r="RUM21" s="131"/>
      <c r="RUN21" s="131"/>
      <c r="RUO21" s="131"/>
      <c r="RUP21" s="131"/>
      <c r="RUQ21" s="131"/>
      <c r="RUR21" s="131"/>
      <c r="RUS21" s="131"/>
      <c r="RUT21" s="131"/>
      <c r="RUU21" s="131"/>
      <c r="RUV21" s="131"/>
      <c r="RUW21" s="131"/>
      <c r="RUX21" s="131"/>
      <c r="RUY21" s="131"/>
      <c r="RUZ21" s="131"/>
      <c r="RVA21" s="131"/>
      <c r="RVB21" s="131"/>
      <c r="RVC21" s="131"/>
      <c r="RVD21" s="131"/>
      <c r="RVE21" s="131"/>
      <c r="RVF21" s="131"/>
      <c r="RVG21" s="131"/>
      <c r="RVH21" s="131"/>
      <c r="RVI21" s="131"/>
      <c r="RVJ21" s="131"/>
      <c r="RVK21" s="131"/>
      <c r="RVL21" s="131"/>
      <c r="RVM21" s="131"/>
      <c r="RVN21" s="131"/>
      <c r="RVO21" s="131"/>
      <c r="RVP21" s="131"/>
      <c r="RVQ21" s="131"/>
      <c r="RVR21" s="131"/>
      <c r="RVS21" s="131"/>
      <c r="RVT21" s="131"/>
      <c r="RVU21" s="131"/>
      <c r="RVV21" s="131"/>
      <c r="RVW21" s="131"/>
      <c r="RVX21" s="131"/>
      <c r="RVY21" s="131"/>
      <c r="RVZ21" s="131"/>
      <c r="RWA21" s="131"/>
      <c r="RWB21" s="131"/>
      <c r="RWC21" s="131"/>
      <c r="RWD21" s="131"/>
      <c r="RWE21" s="131"/>
      <c r="RWF21" s="131"/>
      <c r="RWG21" s="131"/>
      <c r="RWH21" s="131"/>
      <c r="RWI21" s="131"/>
      <c r="RWJ21" s="131"/>
      <c r="RWK21" s="131"/>
      <c r="RWL21" s="131"/>
      <c r="RWM21" s="131"/>
      <c r="RWN21" s="131"/>
      <c r="RWO21" s="131"/>
      <c r="RWP21" s="131"/>
      <c r="RWQ21" s="131"/>
      <c r="RWR21" s="131"/>
      <c r="RWS21" s="131"/>
      <c r="RWT21" s="131"/>
      <c r="RWU21" s="131"/>
      <c r="RWV21" s="131"/>
      <c r="RWW21" s="131"/>
      <c r="RWX21" s="131"/>
      <c r="RWY21" s="131"/>
      <c r="RWZ21" s="131"/>
      <c r="RXA21" s="131"/>
      <c r="RXB21" s="131"/>
      <c r="RXC21" s="131"/>
      <c r="RXD21" s="131"/>
      <c r="RXE21" s="131"/>
      <c r="RXF21" s="131"/>
      <c r="RXG21" s="131"/>
      <c r="RXH21" s="131"/>
      <c r="RXI21" s="131"/>
      <c r="RXJ21" s="131"/>
      <c r="RXK21" s="131"/>
      <c r="RXL21" s="131"/>
      <c r="RXM21" s="131"/>
      <c r="RXN21" s="131"/>
      <c r="RXO21" s="131"/>
      <c r="RXP21" s="131"/>
      <c r="RXQ21" s="131"/>
      <c r="RXR21" s="131"/>
      <c r="RXS21" s="131"/>
      <c r="RXT21" s="131"/>
      <c r="RXU21" s="131"/>
      <c r="RXV21" s="131"/>
      <c r="RXW21" s="131"/>
      <c r="RXX21" s="131"/>
      <c r="RXY21" s="131"/>
      <c r="RXZ21" s="131"/>
      <c r="RYA21" s="131"/>
      <c r="RYB21" s="131"/>
      <c r="RYC21" s="131"/>
      <c r="RYD21" s="131"/>
      <c r="RYE21" s="131"/>
      <c r="RYF21" s="131"/>
      <c r="RYG21" s="131"/>
      <c r="RYH21" s="131"/>
      <c r="RYI21" s="131"/>
      <c r="RYJ21" s="131"/>
      <c r="RYK21" s="131"/>
      <c r="RYL21" s="131"/>
      <c r="RYM21" s="131"/>
      <c r="RYN21" s="131"/>
      <c r="RYO21" s="131"/>
      <c r="RYP21" s="131"/>
      <c r="RYQ21" s="131"/>
      <c r="RYR21" s="131"/>
      <c r="RYS21" s="131"/>
      <c r="RYT21" s="131"/>
      <c r="RYU21" s="131"/>
      <c r="RYV21" s="131"/>
      <c r="RYW21" s="131"/>
      <c r="RYX21" s="131"/>
      <c r="RYY21" s="131"/>
      <c r="RYZ21" s="131"/>
      <c r="RZA21" s="131"/>
      <c r="RZB21" s="131"/>
      <c r="RZC21" s="131"/>
      <c r="RZD21" s="131"/>
      <c r="RZE21" s="131"/>
      <c r="RZF21" s="131"/>
      <c r="RZG21" s="131"/>
      <c r="RZH21" s="131"/>
      <c r="RZI21" s="131"/>
      <c r="RZJ21" s="131"/>
      <c r="RZK21" s="131"/>
      <c r="RZL21" s="131"/>
      <c r="RZM21" s="131"/>
      <c r="RZN21" s="131"/>
      <c r="RZO21" s="131"/>
      <c r="RZP21" s="131"/>
      <c r="RZQ21" s="131"/>
      <c r="RZR21" s="131"/>
      <c r="RZS21" s="131"/>
      <c r="RZT21" s="131"/>
      <c r="RZU21" s="131"/>
      <c r="RZV21" s="131"/>
      <c r="RZW21" s="131"/>
      <c r="RZX21" s="131"/>
      <c r="RZY21" s="131"/>
      <c r="RZZ21" s="131"/>
      <c r="SAA21" s="131"/>
      <c r="SAB21" s="131"/>
      <c r="SAC21" s="131"/>
      <c r="SAD21" s="131"/>
      <c r="SAE21" s="131"/>
      <c r="SAF21" s="131"/>
      <c r="SAG21" s="131"/>
      <c r="SAH21" s="131"/>
      <c r="SAI21" s="131"/>
      <c r="SAJ21" s="131"/>
      <c r="SAK21" s="131"/>
      <c r="SAL21" s="131"/>
      <c r="SAM21" s="131"/>
      <c r="SAN21" s="131"/>
      <c r="SAO21" s="131"/>
      <c r="SAP21" s="131"/>
      <c r="SAQ21" s="131"/>
      <c r="SAR21" s="131"/>
      <c r="SAS21" s="131"/>
      <c r="SAT21" s="131"/>
      <c r="SAU21" s="131"/>
      <c r="SAV21" s="131"/>
      <c r="SAW21" s="131"/>
      <c r="SAX21" s="131"/>
      <c r="SAY21" s="131"/>
      <c r="SAZ21" s="131"/>
      <c r="SBA21" s="131"/>
      <c r="SBB21" s="131"/>
      <c r="SBC21" s="131"/>
      <c r="SBD21" s="131"/>
      <c r="SBE21" s="131"/>
      <c r="SBF21" s="131"/>
      <c r="SBG21" s="131"/>
      <c r="SBH21" s="131"/>
      <c r="SBI21" s="131"/>
      <c r="SBJ21" s="131"/>
      <c r="SBK21" s="131"/>
      <c r="SBL21" s="131"/>
      <c r="SBM21" s="131"/>
      <c r="SBN21" s="131"/>
      <c r="SBO21" s="131"/>
      <c r="SBP21" s="131"/>
      <c r="SBQ21" s="131"/>
      <c r="SBR21" s="131"/>
      <c r="SBS21" s="131"/>
      <c r="SBT21" s="131"/>
      <c r="SBU21" s="131"/>
      <c r="SBV21" s="131"/>
      <c r="SBW21" s="131"/>
      <c r="SBX21" s="131"/>
      <c r="SBY21" s="131"/>
      <c r="SBZ21" s="131"/>
      <c r="SCA21" s="131"/>
      <c r="SCB21" s="131"/>
      <c r="SCC21" s="131"/>
      <c r="SCD21" s="131"/>
      <c r="SCE21" s="131"/>
      <c r="SCF21" s="131"/>
      <c r="SCG21" s="131"/>
      <c r="SCH21" s="131"/>
      <c r="SCI21" s="131"/>
      <c r="SCJ21" s="131"/>
      <c r="SCK21" s="131"/>
      <c r="SCL21" s="131"/>
      <c r="SCM21" s="131"/>
      <c r="SCN21" s="131"/>
      <c r="SCO21" s="131"/>
      <c r="SCP21" s="131"/>
      <c r="SCQ21" s="131"/>
      <c r="SCR21" s="131"/>
      <c r="SCS21" s="131"/>
      <c r="SCT21" s="131"/>
      <c r="SCU21" s="131"/>
      <c r="SCV21" s="131"/>
      <c r="SCW21" s="131"/>
      <c r="SCX21" s="131"/>
      <c r="SCY21" s="131"/>
      <c r="SCZ21" s="131"/>
      <c r="SDA21" s="131"/>
      <c r="SDB21" s="131"/>
      <c r="SDC21" s="131"/>
      <c r="SDD21" s="131"/>
      <c r="SDE21" s="131"/>
      <c r="SDF21" s="131"/>
      <c r="SDG21" s="131"/>
      <c r="SDH21" s="131"/>
      <c r="SDI21" s="131"/>
      <c r="SDJ21" s="131"/>
      <c r="SDK21" s="131"/>
      <c r="SDL21" s="131"/>
      <c r="SDM21" s="131"/>
      <c r="SDN21" s="131"/>
      <c r="SDO21" s="131"/>
      <c r="SDP21" s="131"/>
      <c r="SDQ21" s="131"/>
      <c r="SDR21" s="131"/>
      <c r="SDS21" s="131"/>
      <c r="SDT21" s="131"/>
      <c r="SDU21" s="131"/>
      <c r="SDV21" s="131"/>
      <c r="SDW21" s="131"/>
      <c r="SDX21" s="131"/>
      <c r="SDY21" s="131"/>
      <c r="SDZ21" s="131"/>
      <c r="SEA21" s="131"/>
      <c r="SEB21" s="131"/>
      <c r="SEC21" s="131"/>
      <c r="SED21" s="131"/>
      <c r="SEE21" s="131"/>
      <c r="SEF21" s="131"/>
      <c r="SEG21" s="131"/>
      <c r="SEH21" s="131"/>
      <c r="SEI21" s="131"/>
      <c r="SEJ21" s="131"/>
      <c r="SEK21" s="131"/>
      <c r="SEL21" s="131"/>
      <c r="SEM21" s="131"/>
      <c r="SEN21" s="131"/>
      <c r="SEO21" s="131"/>
      <c r="SEP21" s="131"/>
      <c r="SEQ21" s="131"/>
      <c r="SER21" s="131"/>
      <c r="SES21" s="131"/>
      <c r="SET21" s="131"/>
      <c r="SEU21" s="131"/>
      <c r="SEV21" s="131"/>
      <c r="SEW21" s="131"/>
      <c r="SEX21" s="131"/>
      <c r="SEY21" s="131"/>
      <c r="SEZ21" s="131"/>
      <c r="SFA21" s="131"/>
      <c r="SFB21" s="131"/>
      <c r="SFC21" s="131"/>
      <c r="SFD21" s="131"/>
      <c r="SFE21" s="131"/>
      <c r="SFF21" s="131"/>
      <c r="SFG21" s="131"/>
      <c r="SFH21" s="131"/>
      <c r="SFI21" s="131"/>
      <c r="SFJ21" s="131"/>
      <c r="SFK21" s="131"/>
      <c r="SFL21" s="131"/>
      <c r="SFM21" s="131"/>
      <c r="SFN21" s="131"/>
      <c r="SFO21" s="131"/>
      <c r="SFP21" s="131"/>
      <c r="SFQ21" s="131"/>
      <c r="SFR21" s="131"/>
      <c r="SFS21" s="131"/>
      <c r="SFT21" s="131"/>
      <c r="SFU21" s="131"/>
      <c r="SFV21" s="131"/>
      <c r="SFW21" s="131"/>
      <c r="SFX21" s="131"/>
      <c r="SFY21" s="131"/>
      <c r="SFZ21" s="131"/>
      <c r="SGA21" s="131"/>
      <c r="SGB21" s="131"/>
      <c r="SGC21" s="131"/>
      <c r="SGD21" s="131"/>
      <c r="SGE21" s="131"/>
      <c r="SGF21" s="131"/>
      <c r="SGG21" s="131"/>
      <c r="SGH21" s="131"/>
      <c r="SGI21" s="131"/>
      <c r="SGJ21" s="131"/>
      <c r="SGK21" s="131"/>
      <c r="SGL21" s="131"/>
      <c r="SGM21" s="131"/>
      <c r="SGN21" s="131"/>
      <c r="SGO21" s="131"/>
      <c r="SGP21" s="131"/>
      <c r="SGQ21" s="131"/>
      <c r="SGR21" s="131"/>
      <c r="SGS21" s="131"/>
      <c r="SGT21" s="131"/>
      <c r="SGU21" s="131"/>
      <c r="SGV21" s="131"/>
      <c r="SGW21" s="131"/>
      <c r="SGX21" s="131"/>
      <c r="SGY21" s="131"/>
      <c r="SGZ21" s="131"/>
      <c r="SHA21" s="131"/>
      <c r="SHB21" s="131"/>
      <c r="SHC21" s="131"/>
      <c r="SHD21" s="131"/>
      <c r="SHE21" s="131"/>
      <c r="SHF21" s="131"/>
      <c r="SHG21" s="131"/>
      <c r="SHH21" s="131"/>
      <c r="SHI21" s="131"/>
      <c r="SHJ21" s="131"/>
      <c r="SHK21" s="131"/>
      <c r="SHL21" s="131"/>
      <c r="SHM21" s="131"/>
      <c r="SHN21" s="131"/>
      <c r="SHO21" s="131"/>
      <c r="SHP21" s="131"/>
      <c r="SHQ21" s="131"/>
      <c r="SHR21" s="131"/>
      <c r="SHS21" s="131"/>
      <c r="SHT21" s="131"/>
      <c r="SHU21" s="131"/>
      <c r="SHV21" s="131"/>
      <c r="SHW21" s="131"/>
      <c r="SHX21" s="131"/>
      <c r="SHY21" s="131"/>
      <c r="SHZ21" s="131"/>
      <c r="SIA21" s="131"/>
      <c r="SIB21" s="131"/>
      <c r="SIC21" s="131"/>
      <c r="SID21" s="131"/>
      <c r="SIE21" s="131"/>
      <c r="SIF21" s="131"/>
      <c r="SIG21" s="131"/>
      <c r="SIH21" s="131"/>
      <c r="SII21" s="131"/>
      <c r="SIJ21" s="131"/>
      <c r="SIK21" s="131"/>
      <c r="SIL21" s="131"/>
      <c r="SIM21" s="131"/>
      <c r="SIN21" s="131"/>
      <c r="SIO21" s="131"/>
      <c r="SIP21" s="131"/>
      <c r="SIQ21" s="131"/>
      <c r="SIR21" s="131"/>
      <c r="SIS21" s="131"/>
      <c r="SIT21" s="131"/>
      <c r="SIU21" s="131"/>
      <c r="SIV21" s="131"/>
      <c r="SIW21" s="131"/>
      <c r="SIX21" s="131"/>
      <c r="SIY21" s="131"/>
      <c r="SIZ21" s="131"/>
      <c r="SJA21" s="131"/>
      <c r="SJB21" s="131"/>
      <c r="SJC21" s="131"/>
      <c r="SJD21" s="131"/>
      <c r="SJE21" s="131"/>
      <c r="SJF21" s="131"/>
      <c r="SJG21" s="131"/>
      <c r="SJH21" s="131"/>
      <c r="SJI21" s="131"/>
      <c r="SJJ21" s="131"/>
      <c r="SJK21" s="131"/>
      <c r="SJL21" s="131"/>
      <c r="SJM21" s="131"/>
      <c r="SJN21" s="131"/>
      <c r="SJO21" s="131"/>
      <c r="SJP21" s="131"/>
      <c r="SJQ21" s="131"/>
      <c r="SJR21" s="131"/>
      <c r="SJS21" s="131"/>
      <c r="SJT21" s="131"/>
      <c r="SJU21" s="131"/>
      <c r="SJV21" s="131"/>
      <c r="SJW21" s="131"/>
      <c r="SJX21" s="131"/>
      <c r="SJY21" s="131"/>
      <c r="SJZ21" s="131"/>
      <c r="SKA21" s="131"/>
      <c r="SKB21" s="131"/>
      <c r="SKC21" s="131"/>
      <c r="SKD21" s="131"/>
      <c r="SKE21" s="131"/>
      <c r="SKF21" s="131"/>
      <c r="SKG21" s="131"/>
      <c r="SKH21" s="131"/>
      <c r="SKI21" s="131"/>
      <c r="SKJ21" s="131"/>
      <c r="SKK21" s="131"/>
      <c r="SKL21" s="131"/>
      <c r="SKM21" s="131"/>
      <c r="SKN21" s="131"/>
      <c r="SKO21" s="131"/>
      <c r="SKP21" s="131"/>
      <c r="SKQ21" s="131"/>
      <c r="SKR21" s="131"/>
      <c r="SKS21" s="131"/>
      <c r="SKT21" s="131"/>
      <c r="SKU21" s="131"/>
      <c r="SKV21" s="131"/>
      <c r="SKW21" s="131"/>
      <c r="SKX21" s="131"/>
      <c r="SKY21" s="131"/>
      <c r="SKZ21" s="131"/>
      <c r="SLA21" s="131"/>
      <c r="SLB21" s="131"/>
      <c r="SLC21" s="131"/>
      <c r="SLD21" s="131"/>
      <c r="SLE21" s="131"/>
      <c r="SLF21" s="131"/>
      <c r="SLG21" s="131"/>
      <c r="SLH21" s="131"/>
      <c r="SLI21" s="131"/>
      <c r="SLJ21" s="131"/>
      <c r="SLK21" s="131"/>
      <c r="SLL21" s="131"/>
      <c r="SLM21" s="131"/>
      <c r="SLN21" s="131"/>
      <c r="SLO21" s="131"/>
      <c r="SLP21" s="131"/>
      <c r="SLQ21" s="131"/>
      <c r="SLR21" s="131"/>
      <c r="SLS21" s="131"/>
      <c r="SLT21" s="131"/>
      <c r="SLU21" s="131"/>
      <c r="SLV21" s="131"/>
      <c r="SLW21" s="131"/>
      <c r="SLX21" s="131"/>
      <c r="SLY21" s="131"/>
      <c r="SLZ21" s="131"/>
      <c r="SMA21" s="131"/>
      <c r="SMB21" s="131"/>
      <c r="SMC21" s="131"/>
      <c r="SMD21" s="131"/>
      <c r="SME21" s="131"/>
      <c r="SMF21" s="131"/>
      <c r="SMG21" s="131"/>
      <c r="SMH21" s="131"/>
      <c r="SMI21" s="131"/>
      <c r="SMJ21" s="131"/>
      <c r="SMK21" s="131"/>
      <c r="SML21" s="131"/>
      <c r="SMM21" s="131"/>
      <c r="SMN21" s="131"/>
      <c r="SMO21" s="131"/>
      <c r="SMP21" s="131"/>
      <c r="SMQ21" s="131"/>
      <c r="SMR21" s="131"/>
      <c r="SMS21" s="131"/>
      <c r="SMT21" s="131"/>
      <c r="SMU21" s="131"/>
      <c r="SMV21" s="131"/>
      <c r="SMW21" s="131"/>
      <c r="SMX21" s="131"/>
      <c r="SMY21" s="131"/>
      <c r="SMZ21" s="131"/>
      <c r="SNA21" s="131"/>
      <c r="SNB21" s="131"/>
      <c r="SNC21" s="131"/>
      <c r="SND21" s="131"/>
      <c r="SNE21" s="131"/>
      <c r="SNF21" s="131"/>
      <c r="SNG21" s="131"/>
      <c r="SNH21" s="131"/>
      <c r="SNI21" s="131"/>
      <c r="SNJ21" s="131"/>
      <c r="SNK21" s="131"/>
      <c r="SNL21" s="131"/>
      <c r="SNM21" s="131"/>
      <c r="SNN21" s="131"/>
      <c r="SNO21" s="131"/>
      <c r="SNP21" s="131"/>
      <c r="SNQ21" s="131"/>
      <c r="SNR21" s="131"/>
      <c r="SNS21" s="131"/>
      <c r="SNT21" s="131"/>
      <c r="SNU21" s="131"/>
      <c r="SNV21" s="131"/>
      <c r="SNW21" s="131"/>
      <c r="SNX21" s="131"/>
      <c r="SNY21" s="131"/>
      <c r="SNZ21" s="131"/>
      <c r="SOA21" s="131"/>
      <c r="SOB21" s="131"/>
      <c r="SOC21" s="131"/>
      <c r="SOD21" s="131"/>
      <c r="SOE21" s="131"/>
      <c r="SOF21" s="131"/>
      <c r="SOG21" s="131"/>
      <c r="SOH21" s="131"/>
      <c r="SOI21" s="131"/>
      <c r="SOJ21" s="131"/>
      <c r="SOK21" s="131"/>
      <c r="SOL21" s="131"/>
      <c r="SOM21" s="131"/>
      <c r="SON21" s="131"/>
      <c r="SOO21" s="131"/>
      <c r="SOP21" s="131"/>
      <c r="SOQ21" s="131"/>
      <c r="SOR21" s="131"/>
      <c r="SOS21" s="131"/>
      <c r="SOT21" s="131"/>
      <c r="SOU21" s="131"/>
      <c r="SOV21" s="131"/>
      <c r="SOW21" s="131"/>
      <c r="SOX21" s="131"/>
      <c r="SOY21" s="131"/>
      <c r="SOZ21" s="131"/>
      <c r="SPA21" s="131"/>
      <c r="SPB21" s="131"/>
      <c r="SPC21" s="131"/>
      <c r="SPD21" s="131"/>
      <c r="SPE21" s="131"/>
      <c r="SPF21" s="131"/>
      <c r="SPG21" s="131"/>
      <c r="SPH21" s="131"/>
      <c r="SPI21" s="131"/>
      <c r="SPJ21" s="131"/>
      <c r="SPK21" s="131"/>
      <c r="SPL21" s="131"/>
      <c r="SPM21" s="131"/>
      <c r="SPN21" s="131"/>
      <c r="SPO21" s="131"/>
      <c r="SPP21" s="131"/>
      <c r="SPQ21" s="131"/>
      <c r="SPR21" s="131"/>
      <c r="SPS21" s="131"/>
      <c r="SPT21" s="131"/>
      <c r="SPU21" s="131"/>
      <c r="SPV21" s="131"/>
      <c r="SPW21" s="131"/>
      <c r="SPX21" s="131"/>
      <c r="SPY21" s="131"/>
      <c r="SPZ21" s="131"/>
      <c r="SQA21" s="131"/>
      <c r="SQB21" s="131"/>
      <c r="SQC21" s="131"/>
      <c r="SQD21" s="131"/>
      <c r="SQE21" s="131"/>
      <c r="SQF21" s="131"/>
      <c r="SQG21" s="131"/>
      <c r="SQH21" s="131"/>
      <c r="SQI21" s="131"/>
      <c r="SQJ21" s="131"/>
      <c r="SQK21" s="131"/>
      <c r="SQL21" s="131"/>
      <c r="SQM21" s="131"/>
      <c r="SQN21" s="131"/>
      <c r="SQO21" s="131"/>
      <c r="SQP21" s="131"/>
      <c r="SQQ21" s="131"/>
      <c r="SQR21" s="131"/>
      <c r="SQS21" s="131"/>
      <c r="SQT21" s="131"/>
      <c r="SQU21" s="131"/>
      <c r="SQV21" s="131"/>
      <c r="SQW21" s="131"/>
      <c r="SQX21" s="131"/>
      <c r="SQY21" s="131"/>
      <c r="SQZ21" s="131"/>
      <c r="SRA21" s="131"/>
      <c r="SRB21" s="131"/>
      <c r="SRC21" s="131"/>
      <c r="SRD21" s="131"/>
      <c r="SRE21" s="131"/>
      <c r="SRF21" s="131"/>
      <c r="SRG21" s="131"/>
      <c r="SRH21" s="131"/>
      <c r="SRI21" s="131"/>
      <c r="SRJ21" s="131"/>
      <c r="SRK21" s="131"/>
      <c r="SRL21" s="131"/>
      <c r="SRM21" s="131"/>
      <c r="SRN21" s="131"/>
      <c r="SRO21" s="131"/>
      <c r="SRP21" s="131"/>
      <c r="SRQ21" s="131"/>
      <c r="SRR21" s="131"/>
      <c r="SRS21" s="131"/>
      <c r="SRT21" s="131"/>
      <c r="SRU21" s="131"/>
      <c r="SRV21" s="131"/>
      <c r="SRW21" s="131"/>
      <c r="SRX21" s="131"/>
      <c r="SRY21" s="131"/>
      <c r="SRZ21" s="131"/>
      <c r="SSA21" s="131"/>
      <c r="SSB21" s="131"/>
      <c r="SSC21" s="131"/>
      <c r="SSD21" s="131"/>
      <c r="SSE21" s="131"/>
      <c r="SSF21" s="131"/>
      <c r="SSG21" s="131"/>
      <c r="SSH21" s="131"/>
      <c r="SSI21" s="131"/>
      <c r="SSJ21" s="131"/>
      <c r="SSK21" s="131"/>
      <c r="SSL21" s="131"/>
      <c r="SSM21" s="131"/>
      <c r="SSN21" s="131"/>
      <c r="SSO21" s="131"/>
      <c r="SSP21" s="131"/>
      <c r="SSQ21" s="131"/>
      <c r="SSR21" s="131"/>
      <c r="SSS21" s="131"/>
      <c r="SST21" s="131"/>
      <c r="SSU21" s="131"/>
      <c r="SSV21" s="131"/>
      <c r="SSW21" s="131"/>
      <c r="SSX21" s="131"/>
      <c r="SSY21" s="131"/>
      <c r="SSZ21" s="131"/>
      <c r="STA21" s="131"/>
      <c r="STB21" s="131"/>
      <c r="STC21" s="131"/>
      <c r="STD21" s="131"/>
      <c r="STE21" s="131"/>
      <c r="STF21" s="131"/>
      <c r="STG21" s="131"/>
      <c r="STH21" s="131"/>
      <c r="STI21" s="131"/>
      <c r="STJ21" s="131"/>
      <c r="STK21" s="131"/>
      <c r="STL21" s="131"/>
      <c r="STM21" s="131"/>
      <c r="STN21" s="131"/>
      <c r="STO21" s="131"/>
      <c r="STP21" s="131"/>
      <c r="STQ21" s="131"/>
      <c r="STR21" s="131"/>
      <c r="STS21" s="131"/>
      <c r="STT21" s="131"/>
      <c r="STU21" s="131"/>
      <c r="STV21" s="131"/>
      <c r="STW21" s="131"/>
      <c r="STX21" s="131"/>
      <c r="STY21" s="131"/>
      <c r="STZ21" s="131"/>
      <c r="SUA21" s="131"/>
      <c r="SUB21" s="131"/>
      <c r="SUC21" s="131"/>
      <c r="SUD21" s="131"/>
      <c r="SUE21" s="131"/>
      <c r="SUF21" s="131"/>
      <c r="SUG21" s="131"/>
      <c r="SUH21" s="131"/>
      <c r="SUI21" s="131"/>
      <c r="SUJ21" s="131"/>
      <c r="SUK21" s="131"/>
      <c r="SUL21" s="131"/>
      <c r="SUM21" s="131"/>
      <c r="SUN21" s="131"/>
      <c r="SUO21" s="131"/>
      <c r="SUP21" s="131"/>
      <c r="SUQ21" s="131"/>
      <c r="SUR21" s="131"/>
      <c r="SUS21" s="131"/>
      <c r="SUT21" s="131"/>
      <c r="SUU21" s="131"/>
      <c r="SUV21" s="131"/>
      <c r="SUW21" s="131"/>
      <c r="SUX21" s="131"/>
      <c r="SUY21" s="131"/>
      <c r="SUZ21" s="131"/>
      <c r="SVA21" s="131"/>
      <c r="SVB21" s="131"/>
      <c r="SVC21" s="131"/>
      <c r="SVD21" s="131"/>
      <c r="SVE21" s="131"/>
      <c r="SVF21" s="131"/>
      <c r="SVG21" s="131"/>
      <c r="SVH21" s="131"/>
      <c r="SVI21" s="131"/>
      <c r="SVJ21" s="131"/>
      <c r="SVK21" s="131"/>
      <c r="SVL21" s="131"/>
      <c r="SVM21" s="131"/>
      <c r="SVN21" s="131"/>
      <c r="SVO21" s="131"/>
      <c r="SVP21" s="131"/>
      <c r="SVQ21" s="131"/>
      <c r="SVR21" s="131"/>
      <c r="SVS21" s="131"/>
      <c r="SVT21" s="131"/>
      <c r="SVU21" s="131"/>
      <c r="SVV21" s="131"/>
      <c r="SVW21" s="131"/>
      <c r="SVX21" s="131"/>
      <c r="SVY21" s="131"/>
      <c r="SVZ21" s="131"/>
      <c r="SWA21" s="131"/>
      <c r="SWB21" s="131"/>
      <c r="SWC21" s="131"/>
      <c r="SWD21" s="131"/>
      <c r="SWE21" s="131"/>
      <c r="SWF21" s="131"/>
      <c r="SWG21" s="131"/>
      <c r="SWH21" s="131"/>
      <c r="SWI21" s="131"/>
      <c r="SWJ21" s="131"/>
      <c r="SWK21" s="131"/>
      <c r="SWL21" s="131"/>
      <c r="SWM21" s="131"/>
      <c r="SWN21" s="131"/>
      <c r="SWO21" s="131"/>
      <c r="SWP21" s="131"/>
      <c r="SWQ21" s="131"/>
      <c r="SWR21" s="131"/>
      <c r="SWS21" s="131"/>
      <c r="SWT21" s="131"/>
      <c r="SWU21" s="131"/>
      <c r="SWV21" s="131"/>
      <c r="SWW21" s="131"/>
      <c r="SWX21" s="131"/>
      <c r="SWY21" s="131"/>
      <c r="SWZ21" s="131"/>
      <c r="SXA21" s="131"/>
      <c r="SXB21" s="131"/>
      <c r="SXC21" s="131"/>
      <c r="SXD21" s="131"/>
      <c r="SXE21" s="131"/>
      <c r="SXF21" s="131"/>
      <c r="SXG21" s="131"/>
      <c r="SXH21" s="131"/>
      <c r="SXI21" s="131"/>
      <c r="SXJ21" s="131"/>
      <c r="SXK21" s="131"/>
      <c r="SXL21" s="131"/>
      <c r="SXM21" s="131"/>
      <c r="SXN21" s="131"/>
      <c r="SXO21" s="131"/>
      <c r="SXP21" s="131"/>
      <c r="SXQ21" s="131"/>
      <c r="SXR21" s="131"/>
      <c r="SXS21" s="131"/>
      <c r="SXT21" s="131"/>
      <c r="SXU21" s="131"/>
      <c r="SXV21" s="131"/>
      <c r="SXW21" s="131"/>
      <c r="SXX21" s="131"/>
      <c r="SXY21" s="131"/>
      <c r="SXZ21" s="131"/>
      <c r="SYA21" s="131"/>
      <c r="SYB21" s="131"/>
      <c r="SYC21" s="131"/>
      <c r="SYD21" s="131"/>
      <c r="SYE21" s="131"/>
      <c r="SYF21" s="131"/>
      <c r="SYG21" s="131"/>
      <c r="SYH21" s="131"/>
      <c r="SYI21" s="131"/>
      <c r="SYJ21" s="131"/>
      <c r="SYK21" s="131"/>
      <c r="SYL21" s="131"/>
      <c r="SYM21" s="131"/>
      <c r="SYN21" s="131"/>
      <c r="SYO21" s="131"/>
      <c r="SYP21" s="131"/>
      <c r="SYQ21" s="131"/>
      <c r="SYR21" s="131"/>
      <c r="SYS21" s="131"/>
      <c r="SYT21" s="131"/>
      <c r="SYU21" s="131"/>
      <c r="SYV21" s="131"/>
      <c r="SYW21" s="131"/>
      <c r="SYX21" s="131"/>
      <c r="SYY21" s="131"/>
      <c r="SYZ21" s="131"/>
      <c r="SZA21" s="131"/>
      <c r="SZB21" s="131"/>
      <c r="SZC21" s="131"/>
      <c r="SZD21" s="131"/>
      <c r="SZE21" s="131"/>
      <c r="SZF21" s="131"/>
      <c r="SZG21" s="131"/>
      <c r="SZH21" s="131"/>
      <c r="SZI21" s="131"/>
      <c r="SZJ21" s="131"/>
      <c r="SZK21" s="131"/>
      <c r="SZL21" s="131"/>
      <c r="SZM21" s="131"/>
      <c r="SZN21" s="131"/>
      <c r="SZO21" s="131"/>
      <c r="SZP21" s="131"/>
      <c r="SZQ21" s="131"/>
      <c r="SZR21" s="131"/>
      <c r="SZS21" s="131"/>
      <c r="SZT21" s="131"/>
      <c r="SZU21" s="131"/>
      <c r="SZV21" s="131"/>
      <c r="SZW21" s="131"/>
      <c r="SZX21" s="131"/>
      <c r="SZY21" s="131"/>
      <c r="SZZ21" s="131"/>
      <c r="TAA21" s="131"/>
      <c r="TAB21" s="131"/>
      <c r="TAC21" s="131"/>
      <c r="TAD21" s="131"/>
      <c r="TAE21" s="131"/>
      <c r="TAF21" s="131"/>
      <c r="TAG21" s="131"/>
      <c r="TAH21" s="131"/>
      <c r="TAI21" s="131"/>
      <c r="TAJ21" s="131"/>
      <c r="TAK21" s="131"/>
      <c r="TAL21" s="131"/>
      <c r="TAM21" s="131"/>
      <c r="TAN21" s="131"/>
      <c r="TAO21" s="131"/>
      <c r="TAP21" s="131"/>
      <c r="TAQ21" s="131"/>
      <c r="TAR21" s="131"/>
      <c r="TAS21" s="131"/>
      <c r="TAT21" s="131"/>
      <c r="TAU21" s="131"/>
      <c r="TAV21" s="131"/>
      <c r="TAW21" s="131"/>
      <c r="TAX21" s="131"/>
      <c r="TAY21" s="131"/>
      <c r="TAZ21" s="131"/>
      <c r="TBA21" s="131"/>
      <c r="TBB21" s="131"/>
      <c r="TBC21" s="131"/>
      <c r="TBD21" s="131"/>
      <c r="TBE21" s="131"/>
      <c r="TBF21" s="131"/>
      <c r="TBG21" s="131"/>
      <c r="TBH21" s="131"/>
      <c r="TBI21" s="131"/>
      <c r="TBJ21" s="131"/>
      <c r="TBK21" s="131"/>
      <c r="TBL21" s="131"/>
      <c r="TBM21" s="131"/>
      <c r="TBN21" s="131"/>
      <c r="TBO21" s="131"/>
      <c r="TBP21" s="131"/>
      <c r="TBQ21" s="131"/>
      <c r="TBR21" s="131"/>
      <c r="TBS21" s="131"/>
      <c r="TBT21" s="131"/>
      <c r="TBU21" s="131"/>
      <c r="TBV21" s="131"/>
      <c r="TBW21" s="131"/>
      <c r="TBX21" s="131"/>
      <c r="TBY21" s="131"/>
      <c r="TBZ21" s="131"/>
      <c r="TCA21" s="131"/>
      <c r="TCB21" s="131"/>
      <c r="TCC21" s="131"/>
      <c r="TCD21" s="131"/>
      <c r="TCE21" s="131"/>
      <c r="TCF21" s="131"/>
      <c r="TCG21" s="131"/>
      <c r="TCH21" s="131"/>
      <c r="TCI21" s="131"/>
      <c r="TCJ21" s="131"/>
      <c r="TCK21" s="131"/>
      <c r="TCL21" s="131"/>
      <c r="TCM21" s="131"/>
      <c r="TCN21" s="131"/>
      <c r="TCO21" s="131"/>
      <c r="TCP21" s="131"/>
      <c r="TCQ21" s="131"/>
      <c r="TCR21" s="131"/>
      <c r="TCS21" s="131"/>
      <c r="TCT21" s="131"/>
      <c r="TCU21" s="131"/>
      <c r="TCV21" s="131"/>
      <c r="TCW21" s="131"/>
      <c r="TCX21" s="131"/>
      <c r="TCY21" s="131"/>
      <c r="TCZ21" s="131"/>
      <c r="TDA21" s="131"/>
      <c r="TDB21" s="131"/>
      <c r="TDC21" s="131"/>
      <c r="TDD21" s="131"/>
      <c r="TDE21" s="131"/>
      <c r="TDF21" s="131"/>
      <c r="TDG21" s="131"/>
      <c r="TDH21" s="131"/>
      <c r="TDI21" s="131"/>
      <c r="TDJ21" s="131"/>
      <c r="TDK21" s="131"/>
      <c r="TDL21" s="131"/>
      <c r="TDM21" s="131"/>
      <c r="TDN21" s="131"/>
      <c r="TDO21" s="131"/>
      <c r="TDP21" s="131"/>
      <c r="TDQ21" s="131"/>
      <c r="TDR21" s="131"/>
      <c r="TDS21" s="131"/>
      <c r="TDT21" s="131"/>
      <c r="TDU21" s="131"/>
      <c r="TDV21" s="131"/>
      <c r="TDW21" s="131"/>
      <c r="TDX21" s="131"/>
      <c r="TDY21" s="131"/>
      <c r="TDZ21" s="131"/>
      <c r="TEA21" s="131"/>
      <c r="TEB21" s="131"/>
      <c r="TEC21" s="131"/>
      <c r="TED21" s="131"/>
      <c r="TEE21" s="131"/>
      <c r="TEF21" s="131"/>
      <c r="TEG21" s="131"/>
      <c r="TEH21" s="131"/>
      <c r="TEI21" s="131"/>
      <c r="TEJ21" s="131"/>
      <c r="TEK21" s="131"/>
      <c r="TEL21" s="131"/>
      <c r="TEM21" s="131"/>
      <c r="TEN21" s="131"/>
      <c r="TEO21" s="131"/>
      <c r="TEP21" s="131"/>
      <c r="TEQ21" s="131"/>
      <c r="TER21" s="131"/>
      <c r="TES21" s="131"/>
      <c r="TET21" s="131"/>
      <c r="TEU21" s="131"/>
      <c r="TEV21" s="131"/>
      <c r="TEW21" s="131"/>
      <c r="TEX21" s="131"/>
      <c r="TEY21" s="131"/>
      <c r="TEZ21" s="131"/>
      <c r="TFA21" s="131"/>
      <c r="TFB21" s="131"/>
      <c r="TFC21" s="131"/>
      <c r="TFD21" s="131"/>
      <c r="TFE21" s="131"/>
      <c r="TFF21" s="131"/>
      <c r="TFG21" s="131"/>
      <c r="TFH21" s="131"/>
      <c r="TFI21" s="131"/>
      <c r="TFJ21" s="131"/>
      <c r="TFK21" s="131"/>
      <c r="TFL21" s="131"/>
      <c r="TFM21" s="131"/>
      <c r="TFN21" s="131"/>
      <c r="TFO21" s="131"/>
      <c r="TFP21" s="131"/>
      <c r="TFQ21" s="131"/>
      <c r="TFR21" s="131"/>
      <c r="TFS21" s="131"/>
      <c r="TFT21" s="131"/>
      <c r="TFU21" s="131"/>
      <c r="TFV21" s="131"/>
      <c r="TFW21" s="131"/>
      <c r="TFX21" s="131"/>
      <c r="TFY21" s="131"/>
      <c r="TFZ21" s="131"/>
      <c r="TGA21" s="131"/>
      <c r="TGB21" s="131"/>
      <c r="TGC21" s="131"/>
      <c r="TGD21" s="131"/>
      <c r="TGE21" s="131"/>
      <c r="TGF21" s="131"/>
      <c r="TGG21" s="131"/>
      <c r="TGH21" s="131"/>
      <c r="TGI21" s="131"/>
      <c r="TGJ21" s="131"/>
      <c r="TGK21" s="131"/>
      <c r="TGL21" s="131"/>
      <c r="TGM21" s="131"/>
      <c r="TGN21" s="131"/>
      <c r="TGO21" s="131"/>
      <c r="TGP21" s="131"/>
      <c r="TGQ21" s="131"/>
      <c r="TGR21" s="131"/>
      <c r="TGS21" s="131"/>
      <c r="TGT21" s="131"/>
      <c r="TGU21" s="131"/>
      <c r="TGV21" s="131"/>
      <c r="TGW21" s="131"/>
      <c r="TGX21" s="131"/>
      <c r="TGY21" s="131"/>
      <c r="TGZ21" s="131"/>
      <c r="THA21" s="131"/>
      <c r="THB21" s="131"/>
      <c r="THC21" s="131"/>
      <c r="THD21" s="131"/>
      <c r="THE21" s="131"/>
      <c r="THF21" s="131"/>
      <c r="THG21" s="131"/>
      <c r="THH21" s="131"/>
      <c r="THI21" s="131"/>
      <c r="THJ21" s="131"/>
      <c r="THK21" s="131"/>
      <c r="THL21" s="131"/>
      <c r="THM21" s="131"/>
      <c r="THN21" s="131"/>
      <c r="THO21" s="131"/>
      <c r="THP21" s="131"/>
      <c r="THQ21" s="131"/>
      <c r="THR21" s="131"/>
      <c r="THS21" s="131"/>
      <c r="THT21" s="131"/>
      <c r="THU21" s="131"/>
      <c r="THV21" s="131"/>
      <c r="THW21" s="131"/>
      <c r="THX21" s="131"/>
      <c r="THY21" s="131"/>
      <c r="THZ21" s="131"/>
      <c r="TIA21" s="131"/>
      <c r="TIB21" s="131"/>
      <c r="TIC21" s="131"/>
      <c r="TID21" s="131"/>
      <c r="TIE21" s="131"/>
      <c r="TIF21" s="131"/>
      <c r="TIG21" s="131"/>
      <c r="TIH21" s="131"/>
      <c r="TII21" s="131"/>
      <c r="TIJ21" s="131"/>
      <c r="TIK21" s="131"/>
      <c r="TIL21" s="131"/>
      <c r="TIM21" s="131"/>
      <c r="TIN21" s="131"/>
      <c r="TIO21" s="131"/>
      <c r="TIP21" s="131"/>
      <c r="TIQ21" s="131"/>
      <c r="TIR21" s="131"/>
      <c r="TIS21" s="131"/>
      <c r="TIT21" s="131"/>
      <c r="TIU21" s="131"/>
      <c r="TIV21" s="131"/>
      <c r="TIW21" s="131"/>
      <c r="TIX21" s="131"/>
      <c r="TIY21" s="131"/>
      <c r="TIZ21" s="131"/>
      <c r="TJA21" s="131"/>
      <c r="TJB21" s="131"/>
      <c r="TJC21" s="131"/>
      <c r="TJD21" s="131"/>
      <c r="TJE21" s="131"/>
      <c r="TJF21" s="131"/>
      <c r="TJG21" s="131"/>
      <c r="TJH21" s="131"/>
      <c r="TJI21" s="131"/>
      <c r="TJJ21" s="131"/>
      <c r="TJK21" s="131"/>
      <c r="TJL21" s="131"/>
      <c r="TJM21" s="131"/>
      <c r="TJN21" s="131"/>
      <c r="TJO21" s="131"/>
      <c r="TJP21" s="131"/>
      <c r="TJQ21" s="131"/>
      <c r="TJR21" s="131"/>
      <c r="TJS21" s="131"/>
      <c r="TJT21" s="131"/>
      <c r="TJU21" s="131"/>
      <c r="TJV21" s="131"/>
      <c r="TJW21" s="131"/>
      <c r="TJX21" s="131"/>
      <c r="TJY21" s="131"/>
      <c r="TJZ21" s="131"/>
      <c r="TKA21" s="131"/>
      <c r="TKB21" s="131"/>
      <c r="TKC21" s="131"/>
      <c r="TKD21" s="131"/>
      <c r="TKE21" s="131"/>
      <c r="TKF21" s="131"/>
      <c r="TKG21" s="131"/>
      <c r="TKH21" s="131"/>
      <c r="TKI21" s="131"/>
      <c r="TKJ21" s="131"/>
      <c r="TKK21" s="131"/>
      <c r="TKL21" s="131"/>
      <c r="TKM21" s="131"/>
      <c r="TKN21" s="131"/>
      <c r="TKO21" s="131"/>
      <c r="TKP21" s="131"/>
      <c r="TKQ21" s="131"/>
      <c r="TKR21" s="131"/>
      <c r="TKS21" s="131"/>
      <c r="TKT21" s="131"/>
      <c r="TKU21" s="131"/>
      <c r="TKV21" s="131"/>
      <c r="TKW21" s="131"/>
      <c r="TKX21" s="131"/>
      <c r="TKY21" s="131"/>
      <c r="TKZ21" s="131"/>
      <c r="TLA21" s="131"/>
      <c r="TLB21" s="131"/>
      <c r="TLC21" s="131"/>
      <c r="TLD21" s="131"/>
      <c r="TLE21" s="131"/>
      <c r="TLF21" s="131"/>
      <c r="TLG21" s="131"/>
      <c r="TLH21" s="131"/>
      <c r="TLI21" s="131"/>
      <c r="TLJ21" s="131"/>
      <c r="TLK21" s="131"/>
      <c r="TLL21" s="131"/>
      <c r="TLM21" s="131"/>
      <c r="TLN21" s="131"/>
      <c r="TLO21" s="131"/>
      <c r="TLP21" s="131"/>
      <c r="TLQ21" s="131"/>
      <c r="TLR21" s="131"/>
      <c r="TLS21" s="131"/>
      <c r="TLT21" s="131"/>
      <c r="TLU21" s="131"/>
      <c r="TLV21" s="131"/>
      <c r="TLW21" s="131"/>
      <c r="TLX21" s="131"/>
      <c r="TLY21" s="131"/>
      <c r="TLZ21" s="131"/>
      <c r="TMA21" s="131"/>
      <c r="TMB21" s="131"/>
      <c r="TMC21" s="131"/>
      <c r="TMD21" s="131"/>
      <c r="TME21" s="131"/>
      <c r="TMF21" s="131"/>
      <c r="TMG21" s="131"/>
      <c r="TMH21" s="131"/>
      <c r="TMI21" s="131"/>
      <c r="TMJ21" s="131"/>
      <c r="TMK21" s="131"/>
      <c r="TML21" s="131"/>
      <c r="TMM21" s="131"/>
      <c r="TMN21" s="131"/>
      <c r="TMO21" s="131"/>
      <c r="TMP21" s="131"/>
      <c r="TMQ21" s="131"/>
      <c r="TMR21" s="131"/>
      <c r="TMS21" s="131"/>
      <c r="TMT21" s="131"/>
      <c r="TMU21" s="131"/>
      <c r="TMV21" s="131"/>
      <c r="TMW21" s="131"/>
      <c r="TMX21" s="131"/>
      <c r="TMY21" s="131"/>
      <c r="TMZ21" s="131"/>
      <c r="TNA21" s="131"/>
      <c r="TNB21" s="131"/>
      <c r="TNC21" s="131"/>
      <c r="TND21" s="131"/>
      <c r="TNE21" s="131"/>
      <c r="TNF21" s="131"/>
      <c r="TNG21" s="131"/>
      <c r="TNH21" s="131"/>
      <c r="TNI21" s="131"/>
      <c r="TNJ21" s="131"/>
      <c r="TNK21" s="131"/>
      <c r="TNL21" s="131"/>
      <c r="TNM21" s="131"/>
      <c r="TNN21" s="131"/>
      <c r="TNO21" s="131"/>
      <c r="TNP21" s="131"/>
      <c r="TNQ21" s="131"/>
      <c r="TNR21" s="131"/>
      <c r="TNS21" s="131"/>
      <c r="TNT21" s="131"/>
      <c r="TNU21" s="131"/>
      <c r="TNV21" s="131"/>
      <c r="TNW21" s="131"/>
      <c r="TNX21" s="131"/>
      <c r="TNY21" s="131"/>
      <c r="TNZ21" s="131"/>
      <c r="TOA21" s="131"/>
      <c r="TOB21" s="131"/>
      <c r="TOC21" s="131"/>
      <c r="TOD21" s="131"/>
      <c r="TOE21" s="131"/>
      <c r="TOF21" s="131"/>
      <c r="TOG21" s="131"/>
      <c r="TOH21" s="131"/>
      <c r="TOI21" s="131"/>
      <c r="TOJ21" s="131"/>
      <c r="TOK21" s="131"/>
      <c r="TOL21" s="131"/>
      <c r="TOM21" s="131"/>
      <c r="TON21" s="131"/>
      <c r="TOO21" s="131"/>
      <c r="TOP21" s="131"/>
      <c r="TOQ21" s="131"/>
      <c r="TOR21" s="131"/>
      <c r="TOS21" s="131"/>
      <c r="TOT21" s="131"/>
      <c r="TOU21" s="131"/>
      <c r="TOV21" s="131"/>
      <c r="TOW21" s="131"/>
      <c r="TOX21" s="131"/>
      <c r="TOY21" s="131"/>
      <c r="TOZ21" s="131"/>
      <c r="TPA21" s="131"/>
      <c r="TPB21" s="131"/>
      <c r="TPC21" s="131"/>
      <c r="TPD21" s="131"/>
      <c r="TPE21" s="131"/>
      <c r="TPF21" s="131"/>
      <c r="TPG21" s="131"/>
      <c r="TPH21" s="131"/>
      <c r="TPI21" s="131"/>
      <c r="TPJ21" s="131"/>
      <c r="TPK21" s="131"/>
      <c r="TPL21" s="131"/>
      <c r="TPM21" s="131"/>
      <c r="TPN21" s="131"/>
      <c r="TPO21" s="131"/>
      <c r="TPP21" s="131"/>
      <c r="TPQ21" s="131"/>
      <c r="TPR21" s="131"/>
      <c r="TPS21" s="131"/>
      <c r="TPT21" s="131"/>
      <c r="TPU21" s="131"/>
      <c r="TPV21" s="131"/>
      <c r="TPW21" s="131"/>
      <c r="TPX21" s="131"/>
      <c r="TPY21" s="131"/>
      <c r="TPZ21" s="131"/>
      <c r="TQA21" s="131"/>
      <c r="TQB21" s="131"/>
      <c r="TQC21" s="131"/>
      <c r="TQD21" s="131"/>
      <c r="TQE21" s="131"/>
      <c r="TQF21" s="131"/>
      <c r="TQG21" s="131"/>
      <c r="TQH21" s="131"/>
      <c r="TQI21" s="131"/>
      <c r="TQJ21" s="131"/>
      <c r="TQK21" s="131"/>
      <c r="TQL21" s="131"/>
      <c r="TQM21" s="131"/>
      <c r="TQN21" s="131"/>
      <c r="TQO21" s="131"/>
      <c r="TQP21" s="131"/>
      <c r="TQQ21" s="131"/>
      <c r="TQR21" s="131"/>
      <c r="TQS21" s="131"/>
      <c r="TQT21" s="131"/>
      <c r="TQU21" s="131"/>
      <c r="TQV21" s="131"/>
      <c r="TQW21" s="131"/>
      <c r="TQX21" s="131"/>
      <c r="TQY21" s="131"/>
      <c r="TQZ21" s="131"/>
      <c r="TRA21" s="131"/>
      <c r="TRB21" s="131"/>
      <c r="TRC21" s="131"/>
      <c r="TRD21" s="131"/>
      <c r="TRE21" s="131"/>
      <c r="TRF21" s="131"/>
      <c r="TRG21" s="131"/>
      <c r="TRH21" s="131"/>
      <c r="TRI21" s="131"/>
      <c r="TRJ21" s="131"/>
      <c r="TRK21" s="131"/>
      <c r="TRL21" s="131"/>
      <c r="TRM21" s="131"/>
      <c r="TRN21" s="131"/>
      <c r="TRO21" s="131"/>
      <c r="TRP21" s="131"/>
      <c r="TRQ21" s="131"/>
      <c r="TRR21" s="131"/>
      <c r="TRS21" s="131"/>
      <c r="TRT21" s="131"/>
      <c r="TRU21" s="131"/>
      <c r="TRV21" s="131"/>
      <c r="TRW21" s="131"/>
      <c r="TRX21" s="131"/>
      <c r="TRY21" s="131"/>
      <c r="TRZ21" s="131"/>
      <c r="TSA21" s="131"/>
      <c r="TSB21" s="131"/>
      <c r="TSC21" s="131"/>
      <c r="TSD21" s="131"/>
      <c r="TSE21" s="131"/>
      <c r="TSF21" s="131"/>
      <c r="TSG21" s="131"/>
      <c r="TSH21" s="131"/>
      <c r="TSI21" s="131"/>
      <c r="TSJ21" s="131"/>
      <c r="TSK21" s="131"/>
      <c r="TSL21" s="131"/>
      <c r="TSM21" s="131"/>
      <c r="TSN21" s="131"/>
      <c r="TSO21" s="131"/>
      <c r="TSP21" s="131"/>
      <c r="TSQ21" s="131"/>
      <c r="TSR21" s="131"/>
      <c r="TSS21" s="131"/>
      <c r="TST21" s="131"/>
      <c r="TSU21" s="131"/>
      <c r="TSV21" s="131"/>
      <c r="TSW21" s="131"/>
      <c r="TSX21" s="131"/>
      <c r="TSY21" s="131"/>
      <c r="TSZ21" s="131"/>
      <c r="TTA21" s="131"/>
      <c r="TTB21" s="131"/>
      <c r="TTC21" s="131"/>
      <c r="TTD21" s="131"/>
      <c r="TTE21" s="131"/>
      <c r="TTF21" s="131"/>
      <c r="TTG21" s="131"/>
      <c r="TTH21" s="131"/>
      <c r="TTI21" s="131"/>
      <c r="TTJ21" s="131"/>
      <c r="TTK21" s="131"/>
      <c r="TTL21" s="131"/>
      <c r="TTM21" s="131"/>
      <c r="TTN21" s="131"/>
      <c r="TTO21" s="131"/>
      <c r="TTP21" s="131"/>
      <c r="TTQ21" s="131"/>
      <c r="TTR21" s="131"/>
      <c r="TTS21" s="131"/>
      <c r="TTT21" s="131"/>
      <c r="TTU21" s="131"/>
      <c r="TTV21" s="131"/>
      <c r="TTW21" s="131"/>
      <c r="TTX21" s="131"/>
      <c r="TTY21" s="131"/>
      <c r="TTZ21" s="131"/>
      <c r="TUA21" s="131"/>
      <c r="TUB21" s="131"/>
      <c r="TUC21" s="131"/>
      <c r="TUD21" s="131"/>
      <c r="TUE21" s="131"/>
      <c r="TUF21" s="131"/>
      <c r="TUG21" s="131"/>
      <c r="TUH21" s="131"/>
      <c r="TUI21" s="131"/>
      <c r="TUJ21" s="131"/>
      <c r="TUK21" s="131"/>
      <c r="TUL21" s="131"/>
      <c r="TUM21" s="131"/>
      <c r="TUN21" s="131"/>
      <c r="TUO21" s="131"/>
      <c r="TUP21" s="131"/>
      <c r="TUQ21" s="131"/>
      <c r="TUR21" s="131"/>
      <c r="TUS21" s="131"/>
      <c r="TUT21" s="131"/>
      <c r="TUU21" s="131"/>
      <c r="TUV21" s="131"/>
      <c r="TUW21" s="131"/>
      <c r="TUX21" s="131"/>
      <c r="TUY21" s="131"/>
      <c r="TUZ21" s="131"/>
      <c r="TVA21" s="131"/>
      <c r="TVB21" s="131"/>
      <c r="TVC21" s="131"/>
      <c r="TVD21" s="131"/>
      <c r="TVE21" s="131"/>
      <c r="TVF21" s="131"/>
      <c r="TVG21" s="131"/>
      <c r="TVH21" s="131"/>
      <c r="TVI21" s="131"/>
      <c r="TVJ21" s="131"/>
      <c r="TVK21" s="131"/>
      <c r="TVL21" s="131"/>
      <c r="TVM21" s="131"/>
      <c r="TVN21" s="131"/>
      <c r="TVO21" s="131"/>
      <c r="TVP21" s="131"/>
      <c r="TVQ21" s="131"/>
      <c r="TVR21" s="131"/>
      <c r="TVS21" s="131"/>
      <c r="TVT21" s="131"/>
      <c r="TVU21" s="131"/>
      <c r="TVV21" s="131"/>
      <c r="TVW21" s="131"/>
      <c r="TVX21" s="131"/>
      <c r="TVY21" s="131"/>
      <c r="TVZ21" s="131"/>
      <c r="TWA21" s="131"/>
      <c r="TWB21" s="131"/>
      <c r="TWC21" s="131"/>
      <c r="TWD21" s="131"/>
      <c r="TWE21" s="131"/>
      <c r="TWF21" s="131"/>
      <c r="TWG21" s="131"/>
      <c r="TWH21" s="131"/>
      <c r="TWI21" s="131"/>
      <c r="TWJ21" s="131"/>
      <c r="TWK21" s="131"/>
      <c r="TWL21" s="131"/>
      <c r="TWM21" s="131"/>
      <c r="TWN21" s="131"/>
      <c r="TWO21" s="131"/>
      <c r="TWP21" s="131"/>
      <c r="TWQ21" s="131"/>
      <c r="TWR21" s="131"/>
      <c r="TWS21" s="131"/>
      <c r="TWT21" s="131"/>
      <c r="TWU21" s="131"/>
      <c r="TWV21" s="131"/>
      <c r="TWW21" s="131"/>
      <c r="TWX21" s="131"/>
      <c r="TWY21" s="131"/>
      <c r="TWZ21" s="131"/>
      <c r="TXA21" s="131"/>
      <c r="TXB21" s="131"/>
      <c r="TXC21" s="131"/>
      <c r="TXD21" s="131"/>
      <c r="TXE21" s="131"/>
      <c r="TXF21" s="131"/>
      <c r="TXG21" s="131"/>
      <c r="TXH21" s="131"/>
      <c r="TXI21" s="131"/>
      <c r="TXJ21" s="131"/>
      <c r="TXK21" s="131"/>
      <c r="TXL21" s="131"/>
      <c r="TXM21" s="131"/>
      <c r="TXN21" s="131"/>
      <c r="TXO21" s="131"/>
      <c r="TXP21" s="131"/>
      <c r="TXQ21" s="131"/>
      <c r="TXR21" s="131"/>
      <c r="TXS21" s="131"/>
      <c r="TXT21" s="131"/>
      <c r="TXU21" s="131"/>
      <c r="TXV21" s="131"/>
      <c r="TXW21" s="131"/>
      <c r="TXX21" s="131"/>
      <c r="TXY21" s="131"/>
      <c r="TXZ21" s="131"/>
      <c r="TYA21" s="131"/>
      <c r="TYB21" s="131"/>
      <c r="TYC21" s="131"/>
      <c r="TYD21" s="131"/>
      <c r="TYE21" s="131"/>
      <c r="TYF21" s="131"/>
      <c r="TYG21" s="131"/>
      <c r="TYH21" s="131"/>
      <c r="TYI21" s="131"/>
      <c r="TYJ21" s="131"/>
      <c r="TYK21" s="131"/>
      <c r="TYL21" s="131"/>
      <c r="TYM21" s="131"/>
      <c r="TYN21" s="131"/>
      <c r="TYO21" s="131"/>
      <c r="TYP21" s="131"/>
      <c r="TYQ21" s="131"/>
      <c r="TYR21" s="131"/>
      <c r="TYS21" s="131"/>
      <c r="TYT21" s="131"/>
      <c r="TYU21" s="131"/>
      <c r="TYV21" s="131"/>
      <c r="TYW21" s="131"/>
      <c r="TYX21" s="131"/>
      <c r="TYY21" s="131"/>
      <c r="TYZ21" s="131"/>
      <c r="TZA21" s="131"/>
      <c r="TZB21" s="131"/>
      <c r="TZC21" s="131"/>
      <c r="TZD21" s="131"/>
      <c r="TZE21" s="131"/>
      <c r="TZF21" s="131"/>
      <c r="TZG21" s="131"/>
      <c r="TZH21" s="131"/>
      <c r="TZI21" s="131"/>
      <c r="TZJ21" s="131"/>
      <c r="TZK21" s="131"/>
      <c r="TZL21" s="131"/>
      <c r="TZM21" s="131"/>
      <c r="TZN21" s="131"/>
      <c r="TZO21" s="131"/>
      <c r="TZP21" s="131"/>
      <c r="TZQ21" s="131"/>
      <c r="TZR21" s="131"/>
      <c r="TZS21" s="131"/>
      <c r="TZT21" s="131"/>
      <c r="TZU21" s="131"/>
      <c r="TZV21" s="131"/>
      <c r="TZW21" s="131"/>
      <c r="TZX21" s="131"/>
      <c r="TZY21" s="131"/>
      <c r="TZZ21" s="131"/>
      <c r="UAA21" s="131"/>
      <c r="UAB21" s="131"/>
      <c r="UAC21" s="131"/>
      <c r="UAD21" s="131"/>
      <c r="UAE21" s="131"/>
      <c r="UAF21" s="131"/>
      <c r="UAG21" s="131"/>
      <c r="UAH21" s="131"/>
      <c r="UAI21" s="131"/>
      <c r="UAJ21" s="131"/>
      <c r="UAK21" s="131"/>
      <c r="UAL21" s="131"/>
      <c r="UAM21" s="131"/>
      <c r="UAN21" s="131"/>
      <c r="UAO21" s="131"/>
      <c r="UAP21" s="131"/>
      <c r="UAQ21" s="131"/>
      <c r="UAR21" s="131"/>
      <c r="UAS21" s="131"/>
      <c r="UAT21" s="131"/>
      <c r="UAU21" s="131"/>
      <c r="UAV21" s="131"/>
      <c r="UAW21" s="131"/>
      <c r="UAX21" s="131"/>
      <c r="UAY21" s="131"/>
      <c r="UAZ21" s="131"/>
      <c r="UBA21" s="131"/>
      <c r="UBB21" s="131"/>
      <c r="UBC21" s="131"/>
      <c r="UBD21" s="131"/>
      <c r="UBE21" s="131"/>
      <c r="UBF21" s="131"/>
      <c r="UBG21" s="131"/>
      <c r="UBH21" s="131"/>
      <c r="UBI21" s="131"/>
      <c r="UBJ21" s="131"/>
      <c r="UBK21" s="131"/>
      <c r="UBL21" s="131"/>
      <c r="UBM21" s="131"/>
      <c r="UBN21" s="131"/>
      <c r="UBO21" s="131"/>
      <c r="UBP21" s="131"/>
      <c r="UBQ21" s="131"/>
      <c r="UBR21" s="131"/>
      <c r="UBS21" s="131"/>
      <c r="UBT21" s="131"/>
      <c r="UBU21" s="131"/>
      <c r="UBV21" s="131"/>
      <c r="UBW21" s="131"/>
      <c r="UBX21" s="131"/>
      <c r="UBY21" s="131"/>
      <c r="UBZ21" s="131"/>
      <c r="UCA21" s="131"/>
      <c r="UCB21" s="131"/>
      <c r="UCC21" s="131"/>
      <c r="UCD21" s="131"/>
      <c r="UCE21" s="131"/>
      <c r="UCF21" s="131"/>
      <c r="UCG21" s="131"/>
      <c r="UCH21" s="131"/>
      <c r="UCI21" s="131"/>
      <c r="UCJ21" s="131"/>
      <c r="UCK21" s="131"/>
      <c r="UCL21" s="131"/>
      <c r="UCM21" s="131"/>
      <c r="UCN21" s="131"/>
      <c r="UCO21" s="131"/>
      <c r="UCP21" s="131"/>
      <c r="UCQ21" s="131"/>
      <c r="UCR21" s="131"/>
      <c r="UCS21" s="131"/>
      <c r="UCT21" s="131"/>
      <c r="UCU21" s="131"/>
      <c r="UCV21" s="131"/>
      <c r="UCW21" s="131"/>
      <c r="UCX21" s="131"/>
      <c r="UCY21" s="131"/>
      <c r="UCZ21" s="131"/>
      <c r="UDA21" s="131"/>
      <c r="UDB21" s="131"/>
      <c r="UDC21" s="131"/>
      <c r="UDD21" s="131"/>
      <c r="UDE21" s="131"/>
      <c r="UDF21" s="131"/>
      <c r="UDG21" s="131"/>
      <c r="UDH21" s="131"/>
      <c r="UDI21" s="131"/>
      <c r="UDJ21" s="131"/>
      <c r="UDK21" s="131"/>
      <c r="UDL21" s="131"/>
      <c r="UDM21" s="131"/>
      <c r="UDN21" s="131"/>
      <c r="UDO21" s="131"/>
      <c r="UDP21" s="131"/>
      <c r="UDQ21" s="131"/>
      <c r="UDR21" s="131"/>
      <c r="UDS21" s="131"/>
      <c r="UDT21" s="131"/>
      <c r="UDU21" s="131"/>
      <c r="UDV21" s="131"/>
      <c r="UDW21" s="131"/>
      <c r="UDX21" s="131"/>
      <c r="UDY21" s="131"/>
      <c r="UDZ21" s="131"/>
      <c r="UEA21" s="131"/>
      <c r="UEB21" s="131"/>
      <c r="UEC21" s="131"/>
      <c r="UED21" s="131"/>
      <c r="UEE21" s="131"/>
      <c r="UEF21" s="131"/>
      <c r="UEG21" s="131"/>
      <c r="UEH21" s="131"/>
      <c r="UEI21" s="131"/>
      <c r="UEJ21" s="131"/>
      <c r="UEK21" s="131"/>
      <c r="UEL21" s="131"/>
      <c r="UEM21" s="131"/>
      <c r="UEN21" s="131"/>
      <c r="UEO21" s="131"/>
      <c r="UEP21" s="131"/>
      <c r="UEQ21" s="131"/>
      <c r="UER21" s="131"/>
      <c r="UES21" s="131"/>
      <c r="UET21" s="131"/>
      <c r="UEU21" s="131"/>
      <c r="UEV21" s="131"/>
      <c r="UEW21" s="131"/>
      <c r="UEX21" s="131"/>
      <c r="UEY21" s="131"/>
      <c r="UEZ21" s="131"/>
      <c r="UFA21" s="131"/>
      <c r="UFB21" s="131"/>
      <c r="UFC21" s="131"/>
      <c r="UFD21" s="131"/>
      <c r="UFE21" s="131"/>
      <c r="UFF21" s="131"/>
      <c r="UFG21" s="131"/>
      <c r="UFH21" s="131"/>
      <c r="UFI21" s="131"/>
      <c r="UFJ21" s="131"/>
      <c r="UFK21" s="131"/>
      <c r="UFL21" s="131"/>
      <c r="UFM21" s="131"/>
      <c r="UFN21" s="131"/>
      <c r="UFO21" s="131"/>
      <c r="UFP21" s="131"/>
      <c r="UFQ21" s="131"/>
      <c r="UFR21" s="131"/>
      <c r="UFS21" s="131"/>
      <c r="UFT21" s="131"/>
      <c r="UFU21" s="131"/>
      <c r="UFV21" s="131"/>
      <c r="UFW21" s="131"/>
      <c r="UFX21" s="131"/>
      <c r="UFY21" s="131"/>
      <c r="UFZ21" s="131"/>
      <c r="UGA21" s="131"/>
      <c r="UGB21" s="131"/>
      <c r="UGC21" s="131"/>
      <c r="UGD21" s="131"/>
      <c r="UGE21" s="131"/>
      <c r="UGF21" s="131"/>
      <c r="UGG21" s="131"/>
      <c r="UGH21" s="131"/>
      <c r="UGI21" s="131"/>
      <c r="UGJ21" s="131"/>
      <c r="UGK21" s="131"/>
      <c r="UGL21" s="131"/>
      <c r="UGM21" s="131"/>
      <c r="UGN21" s="131"/>
      <c r="UGO21" s="131"/>
      <c r="UGP21" s="131"/>
      <c r="UGQ21" s="131"/>
      <c r="UGR21" s="131"/>
      <c r="UGS21" s="131"/>
      <c r="UGT21" s="131"/>
      <c r="UGU21" s="131"/>
      <c r="UGV21" s="131"/>
      <c r="UGW21" s="131"/>
      <c r="UGX21" s="131"/>
      <c r="UGY21" s="131"/>
      <c r="UGZ21" s="131"/>
      <c r="UHA21" s="131"/>
      <c r="UHB21" s="131"/>
      <c r="UHC21" s="131"/>
      <c r="UHD21" s="131"/>
      <c r="UHE21" s="131"/>
      <c r="UHF21" s="131"/>
      <c r="UHG21" s="131"/>
      <c r="UHH21" s="131"/>
      <c r="UHI21" s="131"/>
      <c r="UHJ21" s="131"/>
      <c r="UHK21" s="131"/>
      <c r="UHL21" s="131"/>
      <c r="UHM21" s="131"/>
      <c r="UHN21" s="131"/>
      <c r="UHO21" s="131"/>
      <c r="UHP21" s="131"/>
      <c r="UHQ21" s="131"/>
      <c r="UHR21" s="131"/>
      <c r="UHS21" s="131"/>
      <c r="UHT21" s="131"/>
      <c r="UHU21" s="131"/>
      <c r="UHV21" s="131"/>
      <c r="UHW21" s="131"/>
      <c r="UHX21" s="131"/>
      <c r="UHY21" s="131"/>
      <c r="UHZ21" s="131"/>
      <c r="UIA21" s="131"/>
      <c r="UIB21" s="131"/>
      <c r="UIC21" s="131"/>
      <c r="UID21" s="131"/>
      <c r="UIE21" s="131"/>
      <c r="UIF21" s="131"/>
      <c r="UIG21" s="131"/>
      <c r="UIH21" s="131"/>
      <c r="UII21" s="131"/>
      <c r="UIJ21" s="131"/>
      <c r="UIK21" s="131"/>
      <c r="UIL21" s="131"/>
      <c r="UIM21" s="131"/>
      <c r="UIN21" s="131"/>
      <c r="UIO21" s="131"/>
      <c r="UIP21" s="131"/>
      <c r="UIQ21" s="131"/>
      <c r="UIR21" s="131"/>
      <c r="UIS21" s="131"/>
      <c r="UIT21" s="131"/>
      <c r="UIU21" s="131"/>
      <c r="UIV21" s="131"/>
      <c r="UIW21" s="131"/>
      <c r="UIX21" s="131"/>
      <c r="UIY21" s="131"/>
      <c r="UIZ21" s="131"/>
      <c r="UJA21" s="131"/>
      <c r="UJB21" s="131"/>
      <c r="UJC21" s="131"/>
      <c r="UJD21" s="131"/>
      <c r="UJE21" s="131"/>
      <c r="UJF21" s="131"/>
      <c r="UJG21" s="131"/>
      <c r="UJH21" s="131"/>
      <c r="UJI21" s="131"/>
      <c r="UJJ21" s="131"/>
      <c r="UJK21" s="131"/>
      <c r="UJL21" s="131"/>
      <c r="UJM21" s="131"/>
      <c r="UJN21" s="131"/>
      <c r="UJO21" s="131"/>
      <c r="UJP21" s="131"/>
      <c r="UJQ21" s="131"/>
      <c r="UJR21" s="131"/>
      <c r="UJS21" s="131"/>
      <c r="UJT21" s="131"/>
      <c r="UJU21" s="131"/>
      <c r="UJV21" s="131"/>
      <c r="UJW21" s="131"/>
      <c r="UJX21" s="131"/>
      <c r="UJY21" s="131"/>
      <c r="UJZ21" s="131"/>
      <c r="UKA21" s="131"/>
      <c r="UKB21" s="131"/>
      <c r="UKC21" s="131"/>
      <c r="UKD21" s="131"/>
      <c r="UKE21" s="131"/>
      <c r="UKF21" s="131"/>
      <c r="UKG21" s="131"/>
      <c r="UKH21" s="131"/>
      <c r="UKI21" s="131"/>
      <c r="UKJ21" s="131"/>
      <c r="UKK21" s="131"/>
      <c r="UKL21" s="131"/>
      <c r="UKM21" s="131"/>
      <c r="UKN21" s="131"/>
      <c r="UKO21" s="131"/>
      <c r="UKP21" s="131"/>
      <c r="UKQ21" s="131"/>
      <c r="UKR21" s="131"/>
      <c r="UKS21" s="131"/>
      <c r="UKT21" s="131"/>
      <c r="UKU21" s="131"/>
      <c r="UKV21" s="131"/>
      <c r="UKW21" s="131"/>
      <c r="UKX21" s="131"/>
      <c r="UKY21" s="131"/>
      <c r="UKZ21" s="131"/>
      <c r="ULA21" s="131"/>
      <c r="ULB21" s="131"/>
      <c r="ULC21" s="131"/>
      <c r="ULD21" s="131"/>
      <c r="ULE21" s="131"/>
      <c r="ULF21" s="131"/>
      <c r="ULG21" s="131"/>
      <c r="ULH21" s="131"/>
      <c r="ULI21" s="131"/>
      <c r="ULJ21" s="131"/>
      <c r="ULK21" s="131"/>
      <c r="ULL21" s="131"/>
      <c r="ULM21" s="131"/>
      <c r="ULN21" s="131"/>
      <c r="ULO21" s="131"/>
      <c r="ULP21" s="131"/>
      <c r="ULQ21" s="131"/>
      <c r="ULR21" s="131"/>
      <c r="ULS21" s="131"/>
      <c r="ULT21" s="131"/>
      <c r="ULU21" s="131"/>
      <c r="ULV21" s="131"/>
      <c r="ULW21" s="131"/>
      <c r="ULX21" s="131"/>
      <c r="ULY21" s="131"/>
      <c r="ULZ21" s="131"/>
      <c r="UMA21" s="131"/>
      <c r="UMB21" s="131"/>
      <c r="UMC21" s="131"/>
      <c r="UMD21" s="131"/>
      <c r="UME21" s="131"/>
      <c r="UMF21" s="131"/>
      <c r="UMG21" s="131"/>
      <c r="UMH21" s="131"/>
      <c r="UMI21" s="131"/>
      <c r="UMJ21" s="131"/>
      <c r="UMK21" s="131"/>
      <c r="UML21" s="131"/>
      <c r="UMM21" s="131"/>
      <c r="UMN21" s="131"/>
      <c r="UMO21" s="131"/>
      <c r="UMP21" s="131"/>
      <c r="UMQ21" s="131"/>
      <c r="UMR21" s="131"/>
      <c r="UMS21" s="131"/>
      <c r="UMT21" s="131"/>
      <c r="UMU21" s="131"/>
      <c r="UMV21" s="131"/>
      <c r="UMW21" s="131"/>
      <c r="UMX21" s="131"/>
      <c r="UMY21" s="131"/>
      <c r="UMZ21" s="131"/>
      <c r="UNA21" s="131"/>
      <c r="UNB21" s="131"/>
      <c r="UNC21" s="131"/>
      <c r="UND21" s="131"/>
      <c r="UNE21" s="131"/>
      <c r="UNF21" s="131"/>
      <c r="UNG21" s="131"/>
      <c r="UNH21" s="131"/>
      <c r="UNI21" s="131"/>
      <c r="UNJ21" s="131"/>
      <c r="UNK21" s="131"/>
      <c r="UNL21" s="131"/>
      <c r="UNM21" s="131"/>
      <c r="UNN21" s="131"/>
      <c r="UNO21" s="131"/>
      <c r="UNP21" s="131"/>
      <c r="UNQ21" s="131"/>
      <c r="UNR21" s="131"/>
      <c r="UNS21" s="131"/>
      <c r="UNT21" s="131"/>
      <c r="UNU21" s="131"/>
      <c r="UNV21" s="131"/>
      <c r="UNW21" s="131"/>
      <c r="UNX21" s="131"/>
      <c r="UNY21" s="131"/>
      <c r="UNZ21" s="131"/>
      <c r="UOA21" s="131"/>
      <c r="UOB21" s="131"/>
      <c r="UOC21" s="131"/>
      <c r="UOD21" s="131"/>
      <c r="UOE21" s="131"/>
      <c r="UOF21" s="131"/>
      <c r="UOG21" s="131"/>
      <c r="UOH21" s="131"/>
      <c r="UOI21" s="131"/>
      <c r="UOJ21" s="131"/>
      <c r="UOK21" s="131"/>
      <c r="UOL21" s="131"/>
      <c r="UOM21" s="131"/>
      <c r="UON21" s="131"/>
      <c r="UOO21" s="131"/>
      <c r="UOP21" s="131"/>
      <c r="UOQ21" s="131"/>
      <c r="UOR21" s="131"/>
      <c r="UOS21" s="131"/>
      <c r="UOT21" s="131"/>
      <c r="UOU21" s="131"/>
      <c r="UOV21" s="131"/>
      <c r="UOW21" s="131"/>
      <c r="UOX21" s="131"/>
      <c r="UOY21" s="131"/>
      <c r="UOZ21" s="131"/>
      <c r="UPA21" s="131"/>
      <c r="UPB21" s="131"/>
      <c r="UPC21" s="131"/>
      <c r="UPD21" s="131"/>
      <c r="UPE21" s="131"/>
      <c r="UPF21" s="131"/>
      <c r="UPG21" s="131"/>
      <c r="UPH21" s="131"/>
      <c r="UPI21" s="131"/>
      <c r="UPJ21" s="131"/>
      <c r="UPK21" s="131"/>
      <c r="UPL21" s="131"/>
      <c r="UPM21" s="131"/>
      <c r="UPN21" s="131"/>
      <c r="UPO21" s="131"/>
      <c r="UPP21" s="131"/>
      <c r="UPQ21" s="131"/>
      <c r="UPR21" s="131"/>
      <c r="UPS21" s="131"/>
      <c r="UPT21" s="131"/>
      <c r="UPU21" s="131"/>
      <c r="UPV21" s="131"/>
      <c r="UPW21" s="131"/>
      <c r="UPX21" s="131"/>
      <c r="UPY21" s="131"/>
      <c r="UPZ21" s="131"/>
      <c r="UQA21" s="131"/>
      <c r="UQB21" s="131"/>
      <c r="UQC21" s="131"/>
      <c r="UQD21" s="131"/>
      <c r="UQE21" s="131"/>
      <c r="UQF21" s="131"/>
      <c r="UQG21" s="131"/>
      <c r="UQH21" s="131"/>
      <c r="UQI21" s="131"/>
      <c r="UQJ21" s="131"/>
      <c r="UQK21" s="131"/>
      <c r="UQL21" s="131"/>
      <c r="UQM21" s="131"/>
      <c r="UQN21" s="131"/>
      <c r="UQO21" s="131"/>
      <c r="UQP21" s="131"/>
      <c r="UQQ21" s="131"/>
      <c r="UQR21" s="131"/>
      <c r="UQS21" s="131"/>
      <c r="UQT21" s="131"/>
      <c r="UQU21" s="131"/>
      <c r="UQV21" s="131"/>
      <c r="UQW21" s="131"/>
      <c r="UQX21" s="131"/>
      <c r="UQY21" s="131"/>
      <c r="UQZ21" s="131"/>
      <c r="URA21" s="131"/>
      <c r="URB21" s="131"/>
      <c r="URC21" s="131"/>
      <c r="URD21" s="131"/>
      <c r="URE21" s="131"/>
      <c r="URF21" s="131"/>
      <c r="URG21" s="131"/>
      <c r="URH21" s="131"/>
      <c r="URI21" s="131"/>
      <c r="URJ21" s="131"/>
      <c r="URK21" s="131"/>
      <c r="URL21" s="131"/>
      <c r="URM21" s="131"/>
      <c r="URN21" s="131"/>
      <c r="URO21" s="131"/>
      <c r="URP21" s="131"/>
      <c r="URQ21" s="131"/>
      <c r="URR21" s="131"/>
      <c r="URS21" s="131"/>
      <c r="URT21" s="131"/>
      <c r="URU21" s="131"/>
      <c r="URV21" s="131"/>
      <c r="URW21" s="131"/>
      <c r="URX21" s="131"/>
      <c r="URY21" s="131"/>
      <c r="URZ21" s="131"/>
      <c r="USA21" s="131"/>
      <c r="USB21" s="131"/>
      <c r="USC21" s="131"/>
      <c r="USD21" s="131"/>
      <c r="USE21" s="131"/>
      <c r="USF21" s="131"/>
      <c r="USG21" s="131"/>
      <c r="USH21" s="131"/>
      <c r="USI21" s="131"/>
      <c r="USJ21" s="131"/>
      <c r="USK21" s="131"/>
      <c r="USL21" s="131"/>
      <c r="USM21" s="131"/>
      <c r="USN21" s="131"/>
      <c r="USO21" s="131"/>
      <c r="USP21" s="131"/>
      <c r="USQ21" s="131"/>
      <c r="USR21" s="131"/>
      <c r="USS21" s="131"/>
      <c r="UST21" s="131"/>
      <c r="USU21" s="131"/>
      <c r="USV21" s="131"/>
      <c r="USW21" s="131"/>
      <c r="USX21" s="131"/>
      <c r="USY21" s="131"/>
      <c r="USZ21" s="131"/>
      <c r="UTA21" s="131"/>
      <c r="UTB21" s="131"/>
      <c r="UTC21" s="131"/>
      <c r="UTD21" s="131"/>
      <c r="UTE21" s="131"/>
      <c r="UTF21" s="131"/>
      <c r="UTG21" s="131"/>
      <c r="UTH21" s="131"/>
      <c r="UTI21" s="131"/>
      <c r="UTJ21" s="131"/>
      <c r="UTK21" s="131"/>
      <c r="UTL21" s="131"/>
      <c r="UTM21" s="131"/>
      <c r="UTN21" s="131"/>
      <c r="UTO21" s="131"/>
      <c r="UTP21" s="131"/>
      <c r="UTQ21" s="131"/>
      <c r="UTR21" s="131"/>
      <c r="UTS21" s="131"/>
      <c r="UTT21" s="131"/>
      <c r="UTU21" s="131"/>
      <c r="UTV21" s="131"/>
      <c r="UTW21" s="131"/>
      <c r="UTX21" s="131"/>
      <c r="UTY21" s="131"/>
      <c r="UTZ21" s="131"/>
      <c r="UUA21" s="131"/>
      <c r="UUB21" s="131"/>
      <c r="UUC21" s="131"/>
      <c r="UUD21" s="131"/>
      <c r="UUE21" s="131"/>
      <c r="UUF21" s="131"/>
      <c r="UUG21" s="131"/>
      <c r="UUH21" s="131"/>
      <c r="UUI21" s="131"/>
      <c r="UUJ21" s="131"/>
      <c r="UUK21" s="131"/>
      <c r="UUL21" s="131"/>
      <c r="UUM21" s="131"/>
      <c r="UUN21" s="131"/>
      <c r="UUO21" s="131"/>
      <c r="UUP21" s="131"/>
      <c r="UUQ21" s="131"/>
      <c r="UUR21" s="131"/>
      <c r="UUS21" s="131"/>
      <c r="UUT21" s="131"/>
      <c r="UUU21" s="131"/>
      <c r="UUV21" s="131"/>
      <c r="UUW21" s="131"/>
      <c r="UUX21" s="131"/>
      <c r="UUY21" s="131"/>
      <c r="UUZ21" s="131"/>
      <c r="UVA21" s="131"/>
      <c r="UVB21" s="131"/>
      <c r="UVC21" s="131"/>
      <c r="UVD21" s="131"/>
      <c r="UVE21" s="131"/>
      <c r="UVF21" s="131"/>
      <c r="UVG21" s="131"/>
      <c r="UVH21" s="131"/>
      <c r="UVI21" s="131"/>
      <c r="UVJ21" s="131"/>
      <c r="UVK21" s="131"/>
      <c r="UVL21" s="131"/>
      <c r="UVM21" s="131"/>
      <c r="UVN21" s="131"/>
      <c r="UVO21" s="131"/>
      <c r="UVP21" s="131"/>
      <c r="UVQ21" s="131"/>
      <c r="UVR21" s="131"/>
      <c r="UVS21" s="131"/>
      <c r="UVT21" s="131"/>
      <c r="UVU21" s="131"/>
      <c r="UVV21" s="131"/>
      <c r="UVW21" s="131"/>
      <c r="UVX21" s="131"/>
      <c r="UVY21" s="131"/>
      <c r="UVZ21" s="131"/>
      <c r="UWA21" s="131"/>
      <c r="UWB21" s="131"/>
      <c r="UWC21" s="131"/>
      <c r="UWD21" s="131"/>
      <c r="UWE21" s="131"/>
      <c r="UWF21" s="131"/>
      <c r="UWG21" s="131"/>
      <c r="UWH21" s="131"/>
      <c r="UWI21" s="131"/>
      <c r="UWJ21" s="131"/>
      <c r="UWK21" s="131"/>
      <c r="UWL21" s="131"/>
      <c r="UWM21" s="131"/>
      <c r="UWN21" s="131"/>
      <c r="UWO21" s="131"/>
      <c r="UWP21" s="131"/>
      <c r="UWQ21" s="131"/>
      <c r="UWR21" s="131"/>
      <c r="UWS21" s="131"/>
      <c r="UWT21" s="131"/>
      <c r="UWU21" s="131"/>
      <c r="UWV21" s="131"/>
      <c r="UWW21" s="131"/>
      <c r="UWX21" s="131"/>
      <c r="UWY21" s="131"/>
      <c r="UWZ21" s="131"/>
      <c r="UXA21" s="131"/>
      <c r="UXB21" s="131"/>
      <c r="UXC21" s="131"/>
      <c r="UXD21" s="131"/>
      <c r="UXE21" s="131"/>
      <c r="UXF21" s="131"/>
      <c r="UXG21" s="131"/>
      <c r="UXH21" s="131"/>
      <c r="UXI21" s="131"/>
      <c r="UXJ21" s="131"/>
      <c r="UXK21" s="131"/>
      <c r="UXL21" s="131"/>
      <c r="UXM21" s="131"/>
      <c r="UXN21" s="131"/>
      <c r="UXO21" s="131"/>
      <c r="UXP21" s="131"/>
      <c r="UXQ21" s="131"/>
      <c r="UXR21" s="131"/>
      <c r="UXS21" s="131"/>
      <c r="UXT21" s="131"/>
      <c r="UXU21" s="131"/>
      <c r="UXV21" s="131"/>
      <c r="UXW21" s="131"/>
      <c r="UXX21" s="131"/>
      <c r="UXY21" s="131"/>
      <c r="UXZ21" s="131"/>
      <c r="UYA21" s="131"/>
      <c r="UYB21" s="131"/>
      <c r="UYC21" s="131"/>
      <c r="UYD21" s="131"/>
      <c r="UYE21" s="131"/>
      <c r="UYF21" s="131"/>
      <c r="UYG21" s="131"/>
      <c r="UYH21" s="131"/>
      <c r="UYI21" s="131"/>
      <c r="UYJ21" s="131"/>
      <c r="UYK21" s="131"/>
      <c r="UYL21" s="131"/>
      <c r="UYM21" s="131"/>
      <c r="UYN21" s="131"/>
      <c r="UYO21" s="131"/>
      <c r="UYP21" s="131"/>
      <c r="UYQ21" s="131"/>
      <c r="UYR21" s="131"/>
      <c r="UYS21" s="131"/>
      <c r="UYT21" s="131"/>
      <c r="UYU21" s="131"/>
      <c r="UYV21" s="131"/>
      <c r="UYW21" s="131"/>
      <c r="UYX21" s="131"/>
      <c r="UYY21" s="131"/>
      <c r="UYZ21" s="131"/>
      <c r="UZA21" s="131"/>
      <c r="UZB21" s="131"/>
      <c r="UZC21" s="131"/>
      <c r="UZD21" s="131"/>
      <c r="UZE21" s="131"/>
      <c r="UZF21" s="131"/>
      <c r="UZG21" s="131"/>
      <c r="UZH21" s="131"/>
      <c r="UZI21" s="131"/>
      <c r="UZJ21" s="131"/>
      <c r="UZK21" s="131"/>
      <c r="UZL21" s="131"/>
      <c r="UZM21" s="131"/>
      <c r="UZN21" s="131"/>
      <c r="UZO21" s="131"/>
      <c r="UZP21" s="131"/>
      <c r="UZQ21" s="131"/>
      <c r="UZR21" s="131"/>
      <c r="UZS21" s="131"/>
      <c r="UZT21" s="131"/>
      <c r="UZU21" s="131"/>
      <c r="UZV21" s="131"/>
      <c r="UZW21" s="131"/>
      <c r="UZX21" s="131"/>
      <c r="UZY21" s="131"/>
      <c r="UZZ21" s="131"/>
      <c r="VAA21" s="131"/>
      <c r="VAB21" s="131"/>
      <c r="VAC21" s="131"/>
      <c r="VAD21" s="131"/>
      <c r="VAE21" s="131"/>
      <c r="VAF21" s="131"/>
      <c r="VAG21" s="131"/>
      <c r="VAH21" s="131"/>
      <c r="VAI21" s="131"/>
      <c r="VAJ21" s="131"/>
      <c r="VAK21" s="131"/>
      <c r="VAL21" s="131"/>
      <c r="VAM21" s="131"/>
      <c r="VAN21" s="131"/>
      <c r="VAO21" s="131"/>
      <c r="VAP21" s="131"/>
      <c r="VAQ21" s="131"/>
      <c r="VAR21" s="131"/>
      <c r="VAS21" s="131"/>
      <c r="VAT21" s="131"/>
      <c r="VAU21" s="131"/>
      <c r="VAV21" s="131"/>
      <c r="VAW21" s="131"/>
      <c r="VAX21" s="131"/>
      <c r="VAY21" s="131"/>
      <c r="VAZ21" s="131"/>
      <c r="VBA21" s="131"/>
      <c r="VBB21" s="131"/>
      <c r="VBC21" s="131"/>
      <c r="VBD21" s="131"/>
      <c r="VBE21" s="131"/>
      <c r="VBF21" s="131"/>
      <c r="VBG21" s="131"/>
      <c r="VBH21" s="131"/>
      <c r="VBI21" s="131"/>
      <c r="VBJ21" s="131"/>
      <c r="VBK21" s="131"/>
      <c r="VBL21" s="131"/>
      <c r="VBM21" s="131"/>
      <c r="VBN21" s="131"/>
      <c r="VBO21" s="131"/>
      <c r="VBP21" s="131"/>
      <c r="VBQ21" s="131"/>
      <c r="VBR21" s="131"/>
      <c r="VBS21" s="131"/>
      <c r="VBT21" s="131"/>
      <c r="VBU21" s="131"/>
      <c r="VBV21" s="131"/>
      <c r="VBW21" s="131"/>
      <c r="VBX21" s="131"/>
      <c r="VBY21" s="131"/>
      <c r="VBZ21" s="131"/>
      <c r="VCA21" s="131"/>
      <c r="VCB21" s="131"/>
      <c r="VCC21" s="131"/>
      <c r="VCD21" s="131"/>
      <c r="VCE21" s="131"/>
      <c r="VCF21" s="131"/>
      <c r="VCG21" s="131"/>
      <c r="VCH21" s="131"/>
      <c r="VCI21" s="131"/>
      <c r="VCJ21" s="131"/>
      <c r="VCK21" s="131"/>
      <c r="VCL21" s="131"/>
      <c r="VCM21" s="131"/>
      <c r="VCN21" s="131"/>
      <c r="VCO21" s="131"/>
      <c r="VCP21" s="131"/>
      <c r="VCQ21" s="131"/>
      <c r="VCR21" s="131"/>
      <c r="VCS21" s="131"/>
      <c r="VCT21" s="131"/>
      <c r="VCU21" s="131"/>
      <c r="VCV21" s="131"/>
      <c r="VCW21" s="131"/>
      <c r="VCX21" s="131"/>
      <c r="VCY21" s="131"/>
      <c r="VCZ21" s="131"/>
      <c r="VDA21" s="131"/>
      <c r="VDB21" s="131"/>
      <c r="VDC21" s="131"/>
      <c r="VDD21" s="131"/>
      <c r="VDE21" s="131"/>
      <c r="VDF21" s="131"/>
      <c r="VDG21" s="131"/>
      <c r="VDH21" s="131"/>
      <c r="VDI21" s="131"/>
      <c r="VDJ21" s="131"/>
      <c r="VDK21" s="131"/>
      <c r="VDL21" s="131"/>
      <c r="VDM21" s="131"/>
      <c r="VDN21" s="131"/>
      <c r="VDO21" s="131"/>
      <c r="VDP21" s="131"/>
      <c r="VDQ21" s="131"/>
      <c r="VDR21" s="131"/>
      <c r="VDS21" s="131"/>
      <c r="VDT21" s="131"/>
      <c r="VDU21" s="131"/>
      <c r="VDV21" s="131"/>
      <c r="VDW21" s="131"/>
      <c r="VDX21" s="131"/>
      <c r="VDY21" s="131"/>
      <c r="VDZ21" s="131"/>
      <c r="VEA21" s="131"/>
      <c r="VEB21" s="131"/>
      <c r="VEC21" s="131"/>
      <c r="VED21" s="131"/>
      <c r="VEE21" s="131"/>
      <c r="VEF21" s="131"/>
      <c r="VEG21" s="131"/>
      <c r="VEH21" s="131"/>
      <c r="VEI21" s="131"/>
      <c r="VEJ21" s="131"/>
      <c r="VEK21" s="131"/>
      <c r="VEL21" s="131"/>
      <c r="VEM21" s="131"/>
      <c r="VEN21" s="131"/>
      <c r="VEO21" s="131"/>
      <c r="VEP21" s="131"/>
      <c r="VEQ21" s="131"/>
      <c r="VER21" s="131"/>
      <c r="VES21" s="131"/>
      <c r="VET21" s="131"/>
      <c r="VEU21" s="131"/>
      <c r="VEV21" s="131"/>
      <c r="VEW21" s="131"/>
      <c r="VEX21" s="131"/>
      <c r="VEY21" s="131"/>
      <c r="VEZ21" s="131"/>
      <c r="VFA21" s="131"/>
      <c r="VFB21" s="131"/>
      <c r="VFC21" s="131"/>
      <c r="VFD21" s="131"/>
      <c r="VFE21" s="131"/>
      <c r="VFF21" s="131"/>
      <c r="VFG21" s="131"/>
      <c r="VFH21" s="131"/>
      <c r="VFI21" s="131"/>
      <c r="VFJ21" s="131"/>
      <c r="VFK21" s="131"/>
      <c r="VFL21" s="131"/>
      <c r="VFM21" s="131"/>
      <c r="VFN21" s="131"/>
      <c r="VFO21" s="131"/>
      <c r="VFP21" s="131"/>
      <c r="VFQ21" s="131"/>
      <c r="VFR21" s="131"/>
      <c r="VFS21" s="131"/>
      <c r="VFT21" s="131"/>
      <c r="VFU21" s="131"/>
      <c r="VFV21" s="131"/>
      <c r="VFW21" s="131"/>
      <c r="VFX21" s="131"/>
      <c r="VFY21" s="131"/>
      <c r="VFZ21" s="131"/>
      <c r="VGA21" s="131"/>
      <c r="VGB21" s="131"/>
      <c r="VGC21" s="131"/>
      <c r="VGD21" s="131"/>
      <c r="VGE21" s="131"/>
      <c r="VGF21" s="131"/>
      <c r="VGG21" s="131"/>
      <c r="VGH21" s="131"/>
      <c r="VGI21" s="131"/>
      <c r="VGJ21" s="131"/>
      <c r="VGK21" s="131"/>
      <c r="VGL21" s="131"/>
      <c r="VGM21" s="131"/>
      <c r="VGN21" s="131"/>
      <c r="VGO21" s="131"/>
      <c r="VGP21" s="131"/>
      <c r="VGQ21" s="131"/>
      <c r="VGR21" s="131"/>
      <c r="VGS21" s="131"/>
      <c r="VGT21" s="131"/>
      <c r="VGU21" s="131"/>
      <c r="VGV21" s="131"/>
      <c r="VGW21" s="131"/>
      <c r="VGX21" s="131"/>
      <c r="VGY21" s="131"/>
      <c r="VGZ21" s="131"/>
      <c r="VHA21" s="131"/>
      <c r="VHB21" s="131"/>
      <c r="VHC21" s="131"/>
      <c r="VHD21" s="131"/>
      <c r="VHE21" s="131"/>
      <c r="VHF21" s="131"/>
      <c r="VHG21" s="131"/>
      <c r="VHH21" s="131"/>
      <c r="VHI21" s="131"/>
      <c r="VHJ21" s="131"/>
      <c r="VHK21" s="131"/>
      <c r="VHL21" s="131"/>
      <c r="VHM21" s="131"/>
      <c r="VHN21" s="131"/>
      <c r="VHO21" s="131"/>
      <c r="VHP21" s="131"/>
      <c r="VHQ21" s="131"/>
      <c r="VHR21" s="131"/>
      <c r="VHS21" s="131"/>
      <c r="VHT21" s="131"/>
      <c r="VHU21" s="131"/>
      <c r="VHV21" s="131"/>
      <c r="VHW21" s="131"/>
      <c r="VHX21" s="131"/>
      <c r="VHY21" s="131"/>
      <c r="VHZ21" s="131"/>
      <c r="VIA21" s="131"/>
      <c r="VIB21" s="131"/>
      <c r="VIC21" s="131"/>
      <c r="VID21" s="131"/>
      <c r="VIE21" s="131"/>
      <c r="VIF21" s="131"/>
      <c r="VIG21" s="131"/>
      <c r="VIH21" s="131"/>
      <c r="VII21" s="131"/>
      <c r="VIJ21" s="131"/>
      <c r="VIK21" s="131"/>
      <c r="VIL21" s="131"/>
      <c r="VIM21" s="131"/>
      <c r="VIN21" s="131"/>
      <c r="VIO21" s="131"/>
      <c r="VIP21" s="131"/>
      <c r="VIQ21" s="131"/>
      <c r="VIR21" s="131"/>
      <c r="VIS21" s="131"/>
      <c r="VIT21" s="131"/>
      <c r="VIU21" s="131"/>
      <c r="VIV21" s="131"/>
      <c r="VIW21" s="131"/>
      <c r="VIX21" s="131"/>
      <c r="VIY21" s="131"/>
      <c r="VIZ21" s="131"/>
      <c r="VJA21" s="131"/>
      <c r="VJB21" s="131"/>
      <c r="VJC21" s="131"/>
      <c r="VJD21" s="131"/>
      <c r="VJE21" s="131"/>
      <c r="VJF21" s="131"/>
      <c r="VJG21" s="131"/>
      <c r="VJH21" s="131"/>
      <c r="VJI21" s="131"/>
      <c r="VJJ21" s="131"/>
      <c r="VJK21" s="131"/>
      <c r="VJL21" s="131"/>
      <c r="VJM21" s="131"/>
      <c r="VJN21" s="131"/>
      <c r="VJO21" s="131"/>
      <c r="VJP21" s="131"/>
      <c r="VJQ21" s="131"/>
      <c r="VJR21" s="131"/>
      <c r="VJS21" s="131"/>
      <c r="VJT21" s="131"/>
      <c r="VJU21" s="131"/>
      <c r="VJV21" s="131"/>
      <c r="VJW21" s="131"/>
      <c r="VJX21" s="131"/>
      <c r="VJY21" s="131"/>
      <c r="VJZ21" s="131"/>
      <c r="VKA21" s="131"/>
      <c r="VKB21" s="131"/>
      <c r="VKC21" s="131"/>
      <c r="VKD21" s="131"/>
      <c r="VKE21" s="131"/>
      <c r="VKF21" s="131"/>
      <c r="VKG21" s="131"/>
      <c r="VKH21" s="131"/>
      <c r="VKI21" s="131"/>
      <c r="VKJ21" s="131"/>
      <c r="VKK21" s="131"/>
      <c r="VKL21" s="131"/>
      <c r="VKM21" s="131"/>
      <c r="VKN21" s="131"/>
      <c r="VKO21" s="131"/>
      <c r="VKP21" s="131"/>
      <c r="VKQ21" s="131"/>
      <c r="VKR21" s="131"/>
      <c r="VKS21" s="131"/>
      <c r="VKT21" s="131"/>
      <c r="VKU21" s="131"/>
      <c r="VKV21" s="131"/>
      <c r="VKW21" s="131"/>
      <c r="VKX21" s="131"/>
      <c r="VKY21" s="131"/>
      <c r="VKZ21" s="131"/>
      <c r="VLA21" s="131"/>
      <c r="VLB21" s="131"/>
      <c r="VLC21" s="131"/>
      <c r="VLD21" s="131"/>
      <c r="VLE21" s="131"/>
      <c r="VLF21" s="131"/>
      <c r="VLG21" s="131"/>
      <c r="VLH21" s="131"/>
      <c r="VLI21" s="131"/>
      <c r="VLJ21" s="131"/>
      <c r="VLK21" s="131"/>
      <c r="VLL21" s="131"/>
      <c r="VLM21" s="131"/>
      <c r="VLN21" s="131"/>
      <c r="VLO21" s="131"/>
      <c r="VLP21" s="131"/>
      <c r="VLQ21" s="131"/>
      <c r="VLR21" s="131"/>
      <c r="VLS21" s="131"/>
      <c r="VLT21" s="131"/>
      <c r="VLU21" s="131"/>
      <c r="VLV21" s="131"/>
      <c r="VLW21" s="131"/>
      <c r="VLX21" s="131"/>
      <c r="VLY21" s="131"/>
      <c r="VLZ21" s="131"/>
      <c r="VMA21" s="131"/>
      <c r="VMB21" s="131"/>
      <c r="VMC21" s="131"/>
      <c r="VMD21" s="131"/>
      <c r="VME21" s="131"/>
      <c r="VMF21" s="131"/>
      <c r="VMG21" s="131"/>
      <c r="VMH21" s="131"/>
      <c r="VMI21" s="131"/>
      <c r="VMJ21" s="131"/>
      <c r="VMK21" s="131"/>
      <c r="VML21" s="131"/>
      <c r="VMM21" s="131"/>
      <c r="VMN21" s="131"/>
      <c r="VMO21" s="131"/>
      <c r="VMP21" s="131"/>
      <c r="VMQ21" s="131"/>
      <c r="VMR21" s="131"/>
      <c r="VMS21" s="131"/>
      <c r="VMT21" s="131"/>
      <c r="VMU21" s="131"/>
      <c r="VMV21" s="131"/>
      <c r="VMW21" s="131"/>
      <c r="VMX21" s="131"/>
      <c r="VMY21" s="131"/>
      <c r="VMZ21" s="131"/>
      <c r="VNA21" s="131"/>
      <c r="VNB21" s="131"/>
      <c r="VNC21" s="131"/>
      <c r="VND21" s="131"/>
      <c r="VNE21" s="131"/>
      <c r="VNF21" s="131"/>
      <c r="VNG21" s="131"/>
      <c r="VNH21" s="131"/>
      <c r="VNI21" s="131"/>
      <c r="VNJ21" s="131"/>
      <c r="VNK21" s="131"/>
      <c r="VNL21" s="131"/>
      <c r="VNM21" s="131"/>
      <c r="VNN21" s="131"/>
      <c r="VNO21" s="131"/>
      <c r="VNP21" s="131"/>
      <c r="VNQ21" s="131"/>
      <c r="VNR21" s="131"/>
      <c r="VNS21" s="131"/>
      <c r="VNT21" s="131"/>
      <c r="VNU21" s="131"/>
      <c r="VNV21" s="131"/>
      <c r="VNW21" s="131"/>
      <c r="VNX21" s="131"/>
      <c r="VNY21" s="131"/>
      <c r="VNZ21" s="131"/>
      <c r="VOA21" s="131"/>
      <c r="VOB21" s="131"/>
      <c r="VOC21" s="131"/>
      <c r="VOD21" s="131"/>
      <c r="VOE21" s="131"/>
      <c r="VOF21" s="131"/>
      <c r="VOG21" s="131"/>
      <c r="VOH21" s="131"/>
      <c r="VOI21" s="131"/>
      <c r="VOJ21" s="131"/>
      <c r="VOK21" s="131"/>
      <c r="VOL21" s="131"/>
      <c r="VOM21" s="131"/>
      <c r="VON21" s="131"/>
      <c r="VOO21" s="131"/>
      <c r="VOP21" s="131"/>
      <c r="VOQ21" s="131"/>
      <c r="VOR21" s="131"/>
      <c r="VOS21" s="131"/>
      <c r="VOT21" s="131"/>
      <c r="VOU21" s="131"/>
      <c r="VOV21" s="131"/>
      <c r="VOW21" s="131"/>
      <c r="VOX21" s="131"/>
      <c r="VOY21" s="131"/>
      <c r="VOZ21" s="131"/>
      <c r="VPA21" s="131"/>
      <c r="VPB21" s="131"/>
      <c r="VPC21" s="131"/>
      <c r="VPD21" s="131"/>
      <c r="VPE21" s="131"/>
      <c r="VPF21" s="131"/>
      <c r="VPG21" s="131"/>
      <c r="VPH21" s="131"/>
      <c r="VPI21" s="131"/>
      <c r="VPJ21" s="131"/>
      <c r="VPK21" s="131"/>
      <c r="VPL21" s="131"/>
      <c r="VPM21" s="131"/>
      <c r="VPN21" s="131"/>
      <c r="VPO21" s="131"/>
      <c r="VPP21" s="131"/>
      <c r="VPQ21" s="131"/>
      <c r="VPR21" s="131"/>
      <c r="VPS21" s="131"/>
      <c r="VPT21" s="131"/>
      <c r="VPU21" s="131"/>
      <c r="VPV21" s="131"/>
      <c r="VPW21" s="131"/>
      <c r="VPX21" s="131"/>
      <c r="VPY21" s="131"/>
      <c r="VPZ21" s="131"/>
      <c r="VQA21" s="131"/>
      <c r="VQB21" s="131"/>
      <c r="VQC21" s="131"/>
      <c r="VQD21" s="131"/>
      <c r="VQE21" s="131"/>
      <c r="VQF21" s="131"/>
      <c r="VQG21" s="131"/>
      <c r="VQH21" s="131"/>
      <c r="VQI21" s="131"/>
      <c r="VQJ21" s="131"/>
      <c r="VQK21" s="131"/>
      <c r="VQL21" s="131"/>
      <c r="VQM21" s="131"/>
      <c r="VQN21" s="131"/>
      <c r="VQO21" s="131"/>
      <c r="VQP21" s="131"/>
      <c r="VQQ21" s="131"/>
      <c r="VQR21" s="131"/>
      <c r="VQS21" s="131"/>
      <c r="VQT21" s="131"/>
      <c r="VQU21" s="131"/>
      <c r="VQV21" s="131"/>
      <c r="VQW21" s="131"/>
      <c r="VQX21" s="131"/>
      <c r="VQY21" s="131"/>
      <c r="VQZ21" s="131"/>
      <c r="VRA21" s="131"/>
      <c r="VRB21" s="131"/>
      <c r="VRC21" s="131"/>
      <c r="VRD21" s="131"/>
      <c r="VRE21" s="131"/>
      <c r="VRF21" s="131"/>
      <c r="VRG21" s="131"/>
      <c r="VRH21" s="131"/>
      <c r="VRI21" s="131"/>
      <c r="VRJ21" s="131"/>
      <c r="VRK21" s="131"/>
      <c r="VRL21" s="131"/>
      <c r="VRM21" s="131"/>
      <c r="VRN21" s="131"/>
      <c r="VRO21" s="131"/>
      <c r="VRP21" s="131"/>
      <c r="VRQ21" s="131"/>
      <c r="VRR21" s="131"/>
      <c r="VRS21" s="131"/>
      <c r="VRT21" s="131"/>
      <c r="VRU21" s="131"/>
      <c r="VRV21" s="131"/>
      <c r="VRW21" s="131"/>
      <c r="VRX21" s="131"/>
      <c r="VRY21" s="131"/>
      <c r="VRZ21" s="131"/>
      <c r="VSA21" s="131"/>
      <c r="VSB21" s="131"/>
      <c r="VSC21" s="131"/>
      <c r="VSD21" s="131"/>
      <c r="VSE21" s="131"/>
      <c r="VSF21" s="131"/>
      <c r="VSG21" s="131"/>
      <c r="VSH21" s="131"/>
      <c r="VSI21" s="131"/>
      <c r="VSJ21" s="131"/>
      <c r="VSK21" s="131"/>
      <c r="VSL21" s="131"/>
      <c r="VSM21" s="131"/>
      <c r="VSN21" s="131"/>
      <c r="VSO21" s="131"/>
      <c r="VSP21" s="131"/>
      <c r="VSQ21" s="131"/>
      <c r="VSR21" s="131"/>
      <c r="VSS21" s="131"/>
      <c r="VST21" s="131"/>
      <c r="VSU21" s="131"/>
      <c r="VSV21" s="131"/>
      <c r="VSW21" s="131"/>
      <c r="VSX21" s="131"/>
      <c r="VSY21" s="131"/>
      <c r="VSZ21" s="131"/>
      <c r="VTA21" s="131"/>
      <c r="VTB21" s="131"/>
      <c r="VTC21" s="131"/>
      <c r="VTD21" s="131"/>
      <c r="VTE21" s="131"/>
      <c r="VTF21" s="131"/>
      <c r="VTG21" s="131"/>
      <c r="VTH21" s="131"/>
      <c r="VTI21" s="131"/>
      <c r="VTJ21" s="131"/>
      <c r="VTK21" s="131"/>
      <c r="VTL21" s="131"/>
      <c r="VTM21" s="131"/>
      <c r="VTN21" s="131"/>
      <c r="VTO21" s="131"/>
      <c r="VTP21" s="131"/>
      <c r="VTQ21" s="131"/>
      <c r="VTR21" s="131"/>
      <c r="VTS21" s="131"/>
      <c r="VTT21" s="131"/>
      <c r="VTU21" s="131"/>
      <c r="VTV21" s="131"/>
      <c r="VTW21" s="131"/>
      <c r="VTX21" s="131"/>
      <c r="VTY21" s="131"/>
      <c r="VTZ21" s="131"/>
      <c r="VUA21" s="131"/>
      <c r="VUB21" s="131"/>
      <c r="VUC21" s="131"/>
      <c r="VUD21" s="131"/>
      <c r="VUE21" s="131"/>
      <c r="VUF21" s="131"/>
      <c r="VUG21" s="131"/>
      <c r="VUH21" s="131"/>
      <c r="VUI21" s="131"/>
      <c r="VUJ21" s="131"/>
      <c r="VUK21" s="131"/>
      <c r="VUL21" s="131"/>
      <c r="VUM21" s="131"/>
      <c r="VUN21" s="131"/>
      <c r="VUO21" s="131"/>
      <c r="VUP21" s="131"/>
      <c r="VUQ21" s="131"/>
      <c r="VUR21" s="131"/>
      <c r="VUS21" s="131"/>
      <c r="VUT21" s="131"/>
      <c r="VUU21" s="131"/>
      <c r="VUV21" s="131"/>
      <c r="VUW21" s="131"/>
      <c r="VUX21" s="131"/>
      <c r="VUY21" s="131"/>
      <c r="VUZ21" s="131"/>
      <c r="VVA21" s="131"/>
      <c r="VVB21" s="131"/>
      <c r="VVC21" s="131"/>
      <c r="VVD21" s="131"/>
      <c r="VVE21" s="131"/>
      <c r="VVF21" s="131"/>
      <c r="VVG21" s="131"/>
      <c r="VVH21" s="131"/>
      <c r="VVI21" s="131"/>
      <c r="VVJ21" s="131"/>
      <c r="VVK21" s="131"/>
      <c r="VVL21" s="131"/>
      <c r="VVM21" s="131"/>
      <c r="VVN21" s="131"/>
      <c r="VVO21" s="131"/>
      <c r="VVP21" s="131"/>
      <c r="VVQ21" s="131"/>
      <c r="VVR21" s="131"/>
      <c r="VVS21" s="131"/>
      <c r="VVT21" s="131"/>
      <c r="VVU21" s="131"/>
      <c r="VVV21" s="131"/>
      <c r="VVW21" s="131"/>
      <c r="VVX21" s="131"/>
      <c r="VVY21" s="131"/>
      <c r="VVZ21" s="131"/>
      <c r="VWA21" s="131"/>
      <c r="VWB21" s="131"/>
      <c r="VWC21" s="131"/>
      <c r="VWD21" s="131"/>
      <c r="VWE21" s="131"/>
      <c r="VWF21" s="131"/>
      <c r="VWG21" s="131"/>
      <c r="VWH21" s="131"/>
      <c r="VWI21" s="131"/>
      <c r="VWJ21" s="131"/>
      <c r="VWK21" s="131"/>
      <c r="VWL21" s="131"/>
      <c r="VWM21" s="131"/>
      <c r="VWN21" s="131"/>
      <c r="VWO21" s="131"/>
      <c r="VWP21" s="131"/>
      <c r="VWQ21" s="131"/>
      <c r="VWR21" s="131"/>
      <c r="VWS21" s="131"/>
      <c r="VWT21" s="131"/>
      <c r="VWU21" s="131"/>
      <c r="VWV21" s="131"/>
      <c r="VWW21" s="131"/>
      <c r="VWX21" s="131"/>
      <c r="VWY21" s="131"/>
      <c r="VWZ21" s="131"/>
      <c r="VXA21" s="131"/>
      <c r="VXB21" s="131"/>
      <c r="VXC21" s="131"/>
      <c r="VXD21" s="131"/>
      <c r="VXE21" s="131"/>
      <c r="VXF21" s="131"/>
      <c r="VXG21" s="131"/>
      <c r="VXH21" s="131"/>
      <c r="VXI21" s="131"/>
      <c r="VXJ21" s="131"/>
      <c r="VXK21" s="131"/>
      <c r="VXL21" s="131"/>
      <c r="VXM21" s="131"/>
      <c r="VXN21" s="131"/>
      <c r="VXO21" s="131"/>
      <c r="VXP21" s="131"/>
      <c r="VXQ21" s="131"/>
      <c r="VXR21" s="131"/>
      <c r="VXS21" s="131"/>
      <c r="VXT21" s="131"/>
      <c r="VXU21" s="131"/>
      <c r="VXV21" s="131"/>
      <c r="VXW21" s="131"/>
      <c r="VXX21" s="131"/>
      <c r="VXY21" s="131"/>
      <c r="VXZ21" s="131"/>
      <c r="VYA21" s="131"/>
      <c r="VYB21" s="131"/>
      <c r="VYC21" s="131"/>
      <c r="VYD21" s="131"/>
      <c r="VYE21" s="131"/>
      <c r="VYF21" s="131"/>
      <c r="VYG21" s="131"/>
      <c r="VYH21" s="131"/>
      <c r="VYI21" s="131"/>
      <c r="VYJ21" s="131"/>
      <c r="VYK21" s="131"/>
      <c r="VYL21" s="131"/>
      <c r="VYM21" s="131"/>
      <c r="VYN21" s="131"/>
      <c r="VYO21" s="131"/>
      <c r="VYP21" s="131"/>
      <c r="VYQ21" s="131"/>
      <c r="VYR21" s="131"/>
      <c r="VYS21" s="131"/>
      <c r="VYT21" s="131"/>
      <c r="VYU21" s="131"/>
      <c r="VYV21" s="131"/>
      <c r="VYW21" s="131"/>
      <c r="VYX21" s="131"/>
      <c r="VYY21" s="131"/>
      <c r="VYZ21" s="131"/>
      <c r="VZA21" s="131"/>
      <c r="VZB21" s="131"/>
      <c r="VZC21" s="131"/>
      <c r="VZD21" s="131"/>
      <c r="VZE21" s="131"/>
      <c r="VZF21" s="131"/>
      <c r="VZG21" s="131"/>
      <c r="VZH21" s="131"/>
      <c r="VZI21" s="131"/>
      <c r="VZJ21" s="131"/>
      <c r="VZK21" s="131"/>
      <c r="VZL21" s="131"/>
      <c r="VZM21" s="131"/>
      <c r="VZN21" s="131"/>
      <c r="VZO21" s="131"/>
      <c r="VZP21" s="131"/>
      <c r="VZQ21" s="131"/>
      <c r="VZR21" s="131"/>
      <c r="VZS21" s="131"/>
      <c r="VZT21" s="131"/>
      <c r="VZU21" s="131"/>
      <c r="VZV21" s="131"/>
      <c r="VZW21" s="131"/>
      <c r="VZX21" s="131"/>
      <c r="VZY21" s="131"/>
      <c r="VZZ21" s="131"/>
      <c r="WAA21" s="131"/>
      <c r="WAB21" s="131"/>
      <c r="WAC21" s="131"/>
      <c r="WAD21" s="131"/>
      <c r="WAE21" s="131"/>
      <c r="WAF21" s="131"/>
      <c r="WAG21" s="131"/>
      <c r="WAH21" s="131"/>
      <c r="WAI21" s="131"/>
      <c r="WAJ21" s="131"/>
      <c r="WAK21" s="131"/>
      <c r="WAL21" s="131"/>
      <c r="WAM21" s="131"/>
      <c r="WAN21" s="131"/>
      <c r="WAO21" s="131"/>
      <c r="WAP21" s="131"/>
      <c r="WAQ21" s="131"/>
      <c r="WAR21" s="131"/>
      <c r="WAS21" s="131"/>
      <c r="WAT21" s="131"/>
      <c r="WAU21" s="131"/>
      <c r="WAV21" s="131"/>
      <c r="WAW21" s="131"/>
      <c r="WAX21" s="131"/>
      <c r="WAY21" s="131"/>
      <c r="WAZ21" s="131"/>
      <c r="WBA21" s="131"/>
      <c r="WBB21" s="131"/>
      <c r="WBC21" s="131"/>
      <c r="WBD21" s="131"/>
      <c r="WBE21" s="131"/>
      <c r="WBF21" s="131"/>
      <c r="WBG21" s="131"/>
      <c r="WBH21" s="131"/>
      <c r="WBI21" s="131"/>
      <c r="WBJ21" s="131"/>
      <c r="WBK21" s="131"/>
      <c r="WBL21" s="131"/>
      <c r="WBM21" s="131"/>
      <c r="WBN21" s="131"/>
      <c r="WBO21" s="131"/>
      <c r="WBP21" s="131"/>
      <c r="WBQ21" s="131"/>
      <c r="WBR21" s="131"/>
      <c r="WBS21" s="131"/>
      <c r="WBT21" s="131"/>
      <c r="WBU21" s="131"/>
      <c r="WBV21" s="131"/>
      <c r="WBW21" s="131"/>
      <c r="WBX21" s="131"/>
      <c r="WBY21" s="131"/>
      <c r="WBZ21" s="131"/>
      <c r="WCA21" s="131"/>
      <c r="WCB21" s="131"/>
      <c r="WCC21" s="131"/>
      <c r="WCD21" s="131"/>
      <c r="WCE21" s="131"/>
      <c r="WCF21" s="131"/>
      <c r="WCG21" s="131"/>
      <c r="WCH21" s="131"/>
      <c r="WCI21" s="131"/>
      <c r="WCJ21" s="131"/>
      <c r="WCK21" s="131"/>
      <c r="WCL21" s="131"/>
      <c r="WCM21" s="131"/>
      <c r="WCN21" s="131"/>
      <c r="WCO21" s="131"/>
      <c r="WCP21" s="131"/>
      <c r="WCQ21" s="131"/>
      <c r="WCR21" s="131"/>
      <c r="WCS21" s="131"/>
      <c r="WCT21" s="131"/>
      <c r="WCU21" s="131"/>
      <c r="WCV21" s="131"/>
      <c r="WCW21" s="131"/>
      <c r="WCX21" s="131"/>
      <c r="WCY21" s="131"/>
      <c r="WCZ21" s="131"/>
      <c r="WDA21" s="131"/>
      <c r="WDB21" s="131"/>
      <c r="WDC21" s="131"/>
      <c r="WDD21" s="131"/>
      <c r="WDE21" s="131"/>
      <c r="WDF21" s="131"/>
      <c r="WDG21" s="131"/>
      <c r="WDH21" s="131"/>
      <c r="WDI21" s="131"/>
      <c r="WDJ21" s="131"/>
      <c r="WDK21" s="131"/>
      <c r="WDL21" s="131"/>
      <c r="WDM21" s="131"/>
      <c r="WDN21" s="131"/>
      <c r="WDO21" s="131"/>
      <c r="WDP21" s="131"/>
      <c r="WDQ21" s="131"/>
      <c r="WDR21" s="131"/>
      <c r="WDS21" s="131"/>
      <c r="WDT21" s="131"/>
      <c r="WDU21" s="131"/>
      <c r="WDV21" s="131"/>
      <c r="WDW21" s="131"/>
      <c r="WDX21" s="131"/>
      <c r="WDY21" s="131"/>
      <c r="WDZ21" s="131"/>
      <c r="WEA21" s="131"/>
      <c r="WEB21" s="131"/>
      <c r="WEC21" s="131"/>
      <c r="WED21" s="131"/>
      <c r="WEE21" s="131"/>
      <c r="WEF21" s="131"/>
      <c r="WEG21" s="131"/>
      <c r="WEH21" s="131"/>
      <c r="WEI21" s="131"/>
      <c r="WEJ21" s="131"/>
      <c r="WEK21" s="131"/>
      <c r="WEL21" s="131"/>
      <c r="WEM21" s="131"/>
      <c r="WEN21" s="131"/>
      <c r="WEO21" s="131"/>
      <c r="WEP21" s="131"/>
      <c r="WEQ21" s="131"/>
      <c r="WER21" s="131"/>
      <c r="WES21" s="131"/>
      <c r="WET21" s="131"/>
      <c r="WEU21" s="131"/>
      <c r="WEV21" s="131"/>
      <c r="WEW21" s="131"/>
      <c r="WEX21" s="131"/>
      <c r="WEY21" s="131"/>
      <c r="WEZ21" s="131"/>
      <c r="WFA21" s="131"/>
      <c r="WFB21" s="131"/>
      <c r="WFC21" s="131"/>
      <c r="WFD21" s="131"/>
      <c r="WFE21" s="131"/>
      <c r="WFF21" s="131"/>
      <c r="WFG21" s="131"/>
      <c r="WFH21" s="131"/>
      <c r="WFI21" s="131"/>
      <c r="WFJ21" s="131"/>
      <c r="WFK21" s="131"/>
      <c r="WFL21" s="131"/>
      <c r="WFM21" s="131"/>
      <c r="WFN21" s="131"/>
      <c r="WFO21" s="131"/>
      <c r="WFP21" s="131"/>
      <c r="WFQ21" s="131"/>
      <c r="WFR21" s="131"/>
      <c r="WFS21" s="131"/>
      <c r="WFT21" s="131"/>
      <c r="WFU21" s="131"/>
      <c r="WFV21" s="131"/>
      <c r="WFW21" s="131"/>
      <c r="WFX21" s="131"/>
      <c r="WFY21" s="131"/>
      <c r="WFZ21" s="131"/>
      <c r="WGA21" s="131"/>
      <c r="WGB21" s="131"/>
      <c r="WGC21" s="131"/>
      <c r="WGD21" s="131"/>
      <c r="WGE21" s="131"/>
      <c r="WGF21" s="131"/>
      <c r="WGG21" s="131"/>
      <c r="WGH21" s="131"/>
      <c r="WGI21" s="131"/>
      <c r="WGJ21" s="131"/>
      <c r="WGK21" s="131"/>
      <c r="WGL21" s="131"/>
      <c r="WGM21" s="131"/>
      <c r="WGN21" s="131"/>
      <c r="WGO21" s="131"/>
      <c r="WGP21" s="131"/>
      <c r="WGQ21" s="131"/>
      <c r="WGR21" s="131"/>
      <c r="WGS21" s="131"/>
      <c r="WGT21" s="131"/>
      <c r="WGU21" s="131"/>
      <c r="WGV21" s="131"/>
      <c r="WGW21" s="131"/>
      <c r="WGX21" s="131"/>
      <c r="WGY21" s="131"/>
      <c r="WGZ21" s="131"/>
      <c r="WHA21" s="131"/>
      <c r="WHB21" s="131"/>
      <c r="WHC21" s="131"/>
      <c r="WHD21" s="131"/>
      <c r="WHE21" s="131"/>
      <c r="WHF21" s="131"/>
      <c r="WHG21" s="131"/>
      <c r="WHH21" s="131"/>
      <c r="WHI21" s="131"/>
      <c r="WHJ21" s="131"/>
      <c r="WHK21" s="131"/>
      <c r="WHL21" s="131"/>
      <c r="WHM21" s="131"/>
      <c r="WHN21" s="131"/>
      <c r="WHO21" s="131"/>
      <c r="WHP21" s="131"/>
      <c r="WHQ21" s="131"/>
      <c r="WHR21" s="131"/>
      <c r="WHS21" s="131"/>
      <c r="WHT21" s="131"/>
      <c r="WHU21" s="131"/>
      <c r="WHV21" s="131"/>
      <c r="WHW21" s="131"/>
      <c r="WHX21" s="131"/>
      <c r="WHY21" s="131"/>
      <c r="WHZ21" s="131"/>
      <c r="WIA21" s="131"/>
      <c r="WIB21" s="131"/>
      <c r="WIC21" s="131"/>
      <c r="WID21" s="131"/>
      <c r="WIE21" s="131"/>
      <c r="WIF21" s="131"/>
      <c r="WIG21" s="131"/>
      <c r="WIH21" s="131"/>
      <c r="WII21" s="131"/>
      <c r="WIJ21" s="131"/>
      <c r="WIK21" s="131"/>
      <c r="WIL21" s="131"/>
      <c r="WIM21" s="131"/>
      <c r="WIN21" s="131"/>
      <c r="WIO21" s="131"/>
      <c r="WIP21" s="131"/>
      <c r="WIQ21" s="131"/>
      <c r="WIR21" s="131"/>
      <c r="WIS21" s="131"/>
      <c r="WIT21" s="131"/>
      <c r="WIU21" s="131"/>
      <c r="WIV21" s="131"/>
      <c r="WIW21" s="131"/>
      <c r="WIX21" s="131"/>
      <c r="WIY21" s="131"/>
      <c r="WIZ21" s="131"/>
      <c r="WJA21" s="131"/>
      <c r="WJB21" s="131"/>
      <c r="WJC21" s="131"/>
      <c r="WJD21" s="131"/>
      <c r="WJE21" s="131"/>
      <c r="WJF21" s="131"/>
      <c r="WJG21" s="131"/>
      <c r="WJH21" s="131"/>
      <c r="WJI21" s="131"/>
      <c r="WJJ21" s="131"/>
      <c r="WJK21" s="131"/>
      <c r="WJL21" s="131"/>
      <c r="WJM21" s="131"/>
      <c r="WJN21" s="131"/>
      <c r="WJO21" s="131"/>
      <c r="WJP21" s="131"/>
      <c r="WJQ21" s="131"/>
      <c r="WJR21" s="131"/>
      <c r="WJS21" s="131"/>
      <c r="WJT21" s="131"/>
      <c r="WJU21" s="131"/>
      <c r="WJV21" s="131"/>
      <c r="WJW21" s="131"/>
      <c r="WJX21" s="131"/>
      <c r="WJY21" s="131"/>
      <c r="WJZ21" s="131"/>
      <c r="WKA21" s="131"/>
      <c r="WKB21" s="131"/>
      <c r="WKC21" s="131"/>
      <c r="WKD21" s="131"/>
      <c r="WKE21" s="131"/>
      <c r="WKF21" s="131"/>
      <c r="WKG21" s="131"/>
      <c r="WKH21" s="131"/>
      <c r="WKI21" s="131"/>
      <c r="WKJ21" s="131"/>
      <c r="WKK21" s="131"/>
      <c r="WKL21" s="131"/>
      <c r="WKM21" s="131"/>
      <c r="WKN21" s="131"/>
      <c r="WKO21" s="131"/>
      <c r="WKP21" s="131"/>
      <c r="WKQ21" s="131"/>
      <c r="WKR21" s="131"/>
      <c r="WKS21" s="131"/>
      <c r="WKT21" s="131"/>
      <c r="WKU21" s="131"/>
      <c r="WKV21" s="131"/>
      <c r="WKW21" s="131"/>
      <c r="WKX21" s="131"/>
      <c r="WKY21" s="131"/>
      <c r="WKZ21" s="131"/>
      <c r="WLA21" s="131"/>
      <c r="WLB21" s="131"/>
      <c r="WLC21" s="131"/>
      <c r="WLD21" s="131"/>
      <c r="WLE21" s="131"/>
      <c r="WLF21" s="131"/>
      <c r="WLG21" s="131"/>
      <c r="WLH21" s="131"/>
      <c r="WLI21" s="131"/>
      <c r="WLJ21" s="131"/>
      <c r="WLK21" s="131"/>
      <c r="WLL21" s="131"/>
      <c r="WLM21" s="131"/>
      <c r="WLN21" s="131"/>
      <c r="WLO21" s="131"/>
      <c r="WLP21" s="131"/>
      <c r="WLQ21" s="131"/>
      <c r="WLR21" s="131"/>
      <c r="WLS21" s="131"/>
      <c r="WLT21" s="131"/>
      <c r="WLU21" s="131"/>
      <c r="WLV21" s="131"/>
      <c r="WLW21" s="131"/>
      <c r="WLX21" s="131"/>
      <c r="WLY21" s="131"/>
      <c r="WLZ21" s="131"/>
      <c r="WMA21" s="131"/>
      <c r="WMB21" s="131"/>
      <c r="WMC21" s="131"/>
      <c r="WMD21" s="131"/>
      <c r="WME21" s="131"/>
      <c r="WMF21" s="131"/>
      <c r="WMG21" s="131"/>
      <c r="WMH21" s="131"/>
      <c r="WMI21" s="131"/>
      <c r="WMJ21" s="131"/>
      <c r="WMK21" s="131"/>
      <c r="WML21" s="131"/>
      <c r="WMM21" s="131"/>
      <c r="WMN21" s="131"/>
      <c r="WMO21" s="131"/>
      <c r="WMP21" s="131"/>
      <c r="WMQ21" s="131"/>
      <c r="WMR21" s="131"/>
      <c r="WMS21" s="131"/>
      <c r="WMT21" s="131"/>
      <c r="WMU21" s="131"/>
      <c r="WMV21" s="131"/>
      <c r="WMW21" s="131"/>
      <c r="WMX21" s="131"/>
      <c r="WMY21" s="131"/>
      <c r="WMZ21" s="131"/>
      <c r="WNA21" s="131"/>
      <c r="WNB21" s="131"/>
      <c r="WNC21" s="131"/>
      <c r="WND21" s="131"/>
      <c r="WNE21" s="131"/>
      <c r="WNF21" s="131"/>
      <c r="WNG21" s="131"/>
      <c r="WNH21" s="131"/>
      <c r="WNI21" s="131"/>
      <c r="WNJ21" s="131"/>
      <c r="WNK21" s="131"/>
      <c r="WNL21" s="131"/>
      <c r="WNM21" s="131"/>
      <c r="WNN21" s="131"/>
      <c r="WNO21" s="131"/>
      <c r="WNP21" s="131"/>
      <c r="WNQ21" s="131"/>
      <c r="WNR21" s="131"/>
      <c r="WNS21" s="131"/>
      <c r="WNT21" s="131"/>
      <c r="WNU21" s="131"/>
      <c r="WNV21" s="131"/>
      <c r="WNW21" s="131"/>
      <c r="WNX21" s="131"/>
      <c r="WNY21" s="131"/>
      <c r="WNZ21" s="131"/>
      <c r="WOA21" s="131"/>
      <c r="WOB21" s="131"/>
      <c r="WOC21" s="131"/>
      <c r="WOD21" s="131"/>
      <c r="WOE21" s="131"/>
      <c r="WOF21" s="131"/>
      <c r="WOG21" s="131"/>
      <c r="WOH21" s="131"/>
      <c r="WOI21" s="131"/>
      <c r="WOJ21" s="131"/>
      <c r="WOK21" s="131"/>
      <c r="WOL21" s="131"/>
      <c r="WOM21" s="131"/>
      <c r="WON21" s="131"/>
      <c r="WOO21" s="131"/>
      <c r="WOP21" s="131"/>
      <c r="WOQ21" s="131"/>
      <c r="WOR21" s="131"/>
      <c r="WOS21" s="131"/>
      <c r="WOT21" s="131"/>
      <c r="WOU21" s="131"/>
      <c r="WOV21" s="131"/>
      <c r="WOW21" s="131"/>
      <c r="WOX21" s="131"/>
      <c r="WOY21" s="131"/>
      <c r="WOZ21" s="131"/>
      <c r="WPA21" s="131"/>
      <c r="WPB21" s="131"/>
      <c r="WPC21" s="131"/>
      <c r="WPD21" s="131"/>
      <c r="WPE21" s="131"/>
      <c r="WPF21" s="131"/>
      <c r="WPG21" s="131"/>
      <c r="WPH21" s="131"/>
      <c r="WPI21" s="131"/>
      <c r="WPJ21" s="131"/>
      <c r="WPK21" s="131"/>
      <c r="WPL21" s="131"/>
      <c r="WPM21" s="131"/>
      <c r="WPN21" s="131"/>
      <c r="WPO21" s="131"/>
      <c r="WPP21" s="131"/>
      <c r="WPQ21" s="131"/>
      <c r="WPR21" s="131"/>
      <c r="WPS21" s="131"/>
      <c r="WPT21" s="131"/>
      <c r="WPU21" s="131"/>
      <c r="WPV21" s="131"/>
      <c r="WPW21" s="131"/>
      <c r="WPX21" s="131"/>
      <c r="WPY21" s="131"/>
      <c r="WPZ21" s="131"/>
      <c r="WQA21" s="131"/>
      <c r="WQB21" s="131"/>
      <c r="WQC21" s="131"/>
      <c r="WQD21" s="131"/>
      <c r="WQE21" s="131"/>
      <c r="WQF21" s="131"/>
      <c r="WQG21" s="131"/>
      <c r="WQH21" s="131"/>
      <c r="WQI21" s="131"/>
      <c r="WQJ21" s="131"/>
      <c r="WQK21" s="131"/>
      <c r="WQL21" s="131"/>
      <c r="WQM21" s="131"/>
      <c r="WQN21" s="131"/>
      <c r="WQO21" s="131"/>
      <c r="WQP21" s="131"/>
      <c r="WQQ21" s="131"/>
      <c r="WQR21" s="131"/>
      <c r="WQS21" s="131"/>
      <c r="WQT21" s="131"/>
      <c r="WQU21" s="131"/>
      <c r="WQV21" s="131"/>
      <c r="WQW21" s="131"/>
      <c r="WQX21" s="131"/>
      <c r="WQY21" s="131"/>
      <c r="WQZ21" s="131"/>
      <c r="WRA21" s="131"/>
      <c r="WRB21" s="131"/>
      <c r="WRC21" s="131"/>
      <c r="WRD21" s="131"/>
      <c r="WRE21" s="131"/>
      <c r="WRF21" s="131"/>
      <c r="WRG21" s="131"/>
      <c r="WRH21" s="131"/>
      <c r="WRI21" s="131"/>
      <c r="WRJ21" s="131"/>
      <c r="WRK21" s="131"/>
      <c r="WRL21" s="131"/>
      <c r="WRM21" s="131"/>
      <c r="WRN21" s="131"/>
      <c r="WRO21" s="131"/>
      <c r="WRP21" s="131"/>
      <c r="WRQ21" s="131"/>
      <c r="WRR21" s="131"/>
      <c r="WRS21" s="131"/>
      <c r="WRT21" s="131"/>
      <c r="WRU21" s="131"/>
      <c r="WRV21" s="131"/>
      <c r="WRW21" s="131"/>
      <c r="WRX21" s="131"/>
      <c r="WRY21" s="131"/>
      <c r="WRZ21" s="131"/>
      <c r="WSA21" s="131"/>
      <c r="WSB21" s="131"/>
      <c r="WSC21" s="131"/>
      <c r="WSD21" s="131"/>
      <c r="WSE21" s="131"/>
      <c r="WSF21" s="131"/>
      <c r="WSG21" s="131"/>
      <c r="WSH21" s="131"/>
      <c r="WSI21" s="131"/>
      <c r="WSJ21" s="131"/>
      <c r="WSK21" s="131"/>
      <c r="WSL21" s="131"/>
      <c r="WSM21" s="131"/>
      <c r="WSN21" s="131"/>
      <c r="WSO21" s="131"/>
      <c r="WSP21" s="131"/>
      <c r="WSQ21" s="131"/>
      <c r="WSR21" s="131"/>
      <c r="WSS21" s="131"/>
      <c r="WST21" s="131"/>
      <c r="WSU21" s="131"/>
      <c r="WSV21" s="131"/>
      <c r="WSW21" s="131"/>
      <c r="WSX21" s="131"/>
      <c r="WSY21" s="131"/>
      <c r="WSZ21" s="131"/>
      <c r="WTA21" s="131"/>
      <c r="WTB21" s="131"/>
      <c r="WTC21" s="131"/>
      <c r="WTD21" s="131"/>
      <c r="WTE21" s="131"/>
      <c r="WTF21" s="131"/>
      <c r="WTG21" s="131"/>
      <c r="WTH21" s="131"/>
      <c r="WTI21" s="131"/>
      <c r="WTJ21" s="131"/>
      <c r="WTK21" s="131"/>
      <c r="WTL21" s="131"/>
      <c r="WTM21" s="131"/>
      <c r="WTN21" s="131"/>
      <c r="WTO21" s="131"/>
      <c r="WTP21" s="131"/>
      <c r="WTQ21" s="131"/>
      <c r="WTR21" s="131"/>
      <c r="WTS21" s="131"/>
      <c r="WTT21" s="131"/>
      <c r="WTU21" s="131"/>
      <c r="WTV21" s="131"/>
      <c r="WTW21" s="131"/>
      <c r="WTX21" s="131"/>
      <c r="WTY21" s="131"/>
      <c r="WTZ21" s="131"/>
      <c r="WUA21" s="131"/>
      <c r="WUB21" s="131"/>
      <c r="WUC21" s="131"/>
      <c r="WUD21" s="131"/>
      <c r="WUE21" s="131"/>
      <c r="WUF21" s="131"/>
      <c r="WUG21" s="131"/>
      <c r="WUH21" s="131"/>
      <c r="WUI21" s="131"/>
      <c r="WUJ21" s="131"/>
      <c r="WUK21" s="131"/>
      <c r="WUL21" s="131"/>
      <c r="WUM21" s="131"/>
      <c r="WUN21" s="131"/>
      <c r="WUO21" s="131"/>
      <c r="WUP21" s="131"/>
      <c r="WUQ21" s="131"/>
      <c r="WUR21" s="131"/>
      <c r="WUS21" s="131"/>
      <c r="WUT21" s="131"/>
      <c r="WUU21" s="131"/>
      <c r="WUV21" s="131"/>
      <c r="WUW21" s="131"/>
      <c r="WUX21" s="131"/>
      <c r="WUY21" s="131"/>
      <c r="WUZ21" s="131"/>
      <c r="WVA21" s="131"/>
      <c r="WVB21" s="131"/>
      <c r="WVC21" s="131"/>
      <c r="WVD21" s="131"/>
      <c r="WVE21" s="131"/>
      <c r="WVF21" s="131"/>
      <c r="WVG21" s="131"/>
      <c r="WVH21" s="131"/>
      <c r="WVI21" s="131"/>
      <c r="WVJ21" s="131"/>
      <c r="WVK21" s="131"/>
      <c r="WVL21" s="131"/>
      <c r="WVM21" s="131"/>
      <c r="WVN21" s="131"/>
      <c r="WVO21" s="131"/>
      <c r="WVP21" s="131"/>
      <c r="WVQ21" s="131"/>
      <c r="WVR21" s="131"/>
      <c r="WVS21" s="131"/>
      <c r="WVT21" s="131"/>
      <c r="WVU21" s="131"/>
      <c r="WVV21" s="131"/>
      <c r="WVW21" s="131"/>
      <c r="WVX21" s="131"/>
      <c r="WVY21" s="131"/>
      <c r="WVZ21" s="131"/>
      <c r="WWA21" s="131"/>
      <c r="WWB21" s="131"/>
      <c r="WWC21" s="131"/>
      <c r="WWD21" s="131"/>
      <c r="WWE21" s="131"/>
      <c r="WWF21" s="131"/>
      <c r="WWG21" s="131"/>
      <c r="WWH21" s="131"/>
      <c r="WWI21" s="131"/>
      <c r="WWJ21" s="131"/>
      <c r="WWK21" s="131"/>
      <c r="WWL21" s="131"/>
      <c r="WWM21" s="131"/>
      <c r="WWN21" s="131"/>
      <c r="WWO21" s="131"/>
      <c r="WWP21" s="131"/>
      <c r="WWQ21" s="131"/>
      <c r="WWR21" s="131"/>
      <c r="WWS21" s="131"/>
      <c r="WWT21" s="131"/>
      <c r="WWU21" s="131"/>
      <c r="WWV21" s="131"/>
      <c r="WWW21" s="131"/>
      <c r="WWX21" s="131"/>
      <c r="WWY21" s="131"/>
      <c r="WWZ21" s="131"/>
      <c r="WXA21" s="131"/>
      <c r="WXB21" s="131"/>
      <c r="WXC21" s="131"/>
      <c r="WXD21" s="131"/>
      <c r="WXE21" s="131"/>
      <c r="WXF21" s="131"/>
      <c r="WXG21" s="131"/>
      <c r="WXH21" s="131"/>
      <c r="WXI21" s="131"/>
      <c r="WXJ21" s="131"/>
      <c r="WXK21" s="131"/>
      <c r="WXL21" s="131"/>
      <c r="WXM21" s="131"/>
      <c r="WXN21" s="131"/>
      <c r="WXO21" s="131"/>
      <c r="WXP21" s="131"/>
      <c r="WXQ21" s="131"/>
      <c r="WXR21" s="131"/>
      <c r="WXS21" s="131"/>
      <c r="WXT21" s="131"/>
      <c r="WXU21" s="131"/>
      <c r="WXV21" s="131"/>
      <c r="WXW21" s="131"/>
      <c r="WXX21" s="131"/>
      <c r="WXY21" s="131"/>
      <c r="WXZ21" s="131"/>
      <c r="WYA21" s="131"/>
      <c r="WYB21" s="131"/>
      <c r="WYC21" s="131"/>
      <c r="WYD21" s="131"/>
      <c r="WYE21" s="131"/>
      <c r="WYF21" s="131"/>
      <c r="WYG21" s="131"/>
      <c r="WYH21" s="131"/>
      <c r="WYI21" s="131"/>
      <c r="WYJ21" s="131"/>
      <c r="WYK21" s="131"/>
      <c r="WYL21" s="131"/>
      <c r="WYM21" s="131"/>
      <c r="WYN21" s="131"/>
      <c r="WYO21" s="131"/>
      <c r="WYP21" s="131"/>
      <c r="WYQ21" s="131"/>
      <c r="WYR21" s="131"/>
      <c r="WYS21" s="131"/>
      <c r="WYT21" s="131"/>
      <c r="WYU21" s="131"/>
      <c r="WYV21" s="131"/>
      <c r="WYW21" s="131"/>
      <c r="WYX21" s="131"/>
      <c r="WYY21" s="131"/>
      <c r="WYZ21" s="131"/>
      <c r="WZA21" s="131"/>
      <c r="WZB21" s="131"/>
      <c r="WZC21" s="131"/>
      <c r="WZD21" s="131"/>
      <c r="WZE21" s="131"/>
      <c r="WZF21" s="131"/>
      <c r="WZG21" s="131"/>
      <c r="WZH21" s="131"/>
      <c r="WZI21" s="131"/>
      <c r="WZJ21" s="131"/>
      <c r="WZK21" s="131"/>
      <c r="WZL21" s="131"/>
      <c r="WZM21" s="131"/>
      <c r="WZN21" s="131"/>
      <c r="WZO21" s="131"/>
      <c r="WZP21" s="131"/>
      <c r="WZQ21" s="131"/>
      <c r="WZR21" s="131"/>
      <c r="WZS21" s="131"/>
      <c r="WZT21" s="131"/>
      <c r="WZU21" s="131"/>
      <c r="WZV21" s="131"/>
      <c r="WZW21" s="131"/>
      <c r="WZX21" s="131"/>
      <c r="WZY21" s="131"/>
      <c r="WZZ21" s="131"/>
      <c r="XAA21" s="131"/>
      <c r="XAB21" s="131"/>
      <c r="XAC21" s="131"/>
      <c r="XAD21" s="131"/>
      <c r="XAE21" s="131"/>
      <c r="XAF21" s="131"/>
      <c r="XAG21" s="131"/>
      <c r="XAH21" s="131"/>
      <c r="XAI21" s="131"/>
      <c r="XAJ21" s="131"/>
      <c r="XAK21" s="131"/>
      <c r="XAL21" s="131"/>
      <c r="XAM21" s="131"/>
      <c r="XAN21" s="131"/>
      <c r="XAO21" s="131"/>
      <c r="XAP21" s="131"/>
      <c r="XAQ21" s="131"/>
      <c r="XAR21" s="131"/>
      <c r="XAS21" s="131"/>
      <c r="XAT21" s="131"/>
      <c r="XAU21" s="131"/>
      <c r="XAV21" s="131"/>
      <c r="XAW21" s="131"/>
      <c r="XAX21" s="131"/>
      <c r="XAY21" s="131"/>
      <c r="XAZ21" s="131"/>
      <c r="XBA21" s="131"/>
      <c r="XBB21" s="131"/>
      <c r="XBC21" s="131"/>
      <c r="XBD21" s="131"/>
      <c r="XBE21" s="131"/>
      <c r="XBF21" s="131"/>
      <c r="XBG21" s="131"/>
      <c r="XBH21" s="131"/>
      <c r="XBI21" s="131"/>
      <c r="XBJ21" s="131"/>
      <c r="XBK21" s="131"/>
      <c r="XBL21" s="131"/>
      <c r="XBM21" s="131"/>
      <c r="XBN21" s="131"/>
      <c r="XBO21" s="131"/>
      <c r="XBP21" s="131"/>
      <c r="XBQ21" s="131"/>
      <c r="XBR21" s="131"/>
      <c r="XBS21" s="131"/>
      <c r="XBT21" s="131"/>
      <c r="XBU21" s="131"/>
      <c r="XBV21" s="131"/>
      <c r="XBW21" s="131"/>
      <c r="XBX21" s="131"/>
      <c r="XBY21" s="131"/>
      <c r="XBZ21" s="131"/>
      <c r="XCA21" s="131"/>
      <c r="XCB21" s="131"/>
      <c r="XCC21" s="131"/>
      <c r="XCD21" s="131"/>
      <c r="XCE21" s="131"/>
      <c r="XCF21" s="131"/>
      <c r="XCG21" s="131"/>
      <c r="XCH21" s="131"/>
      <c r="XCI21" s="131"/>
      <c r="XCJ21" s="131"/>
      <c r="XCK21" s="131"/>
      <c r="XCL21" s="131"/>
      <c r="XCM21" s="131"/>
      <c r="XCN21" s="131"/>
      <c r="XCO21" s="131"/>
      <c r="XCP21" s="131"/>
      <c r="XCQ21" s="131"/>
      <c r="XCR21" s="131"/>
      <c r="XCS21" s="131"/>
      <c r="XCT21" s="131"/>
      <c r="XCU21" s="131"/>
      <c r="XCV21" s="131"/>
      <c r="XCW21" s="131"/>
      <c r="XCX21" s="131"/>
      <c r="XCY21" s="131"/>
      <c r="XCZ21" s="131"/>
      <c r="XDA21" s="131"/>
      <c r="XDB21" s="131"/>
      <c r="XDC21" s="131"/>
      <c r="XDD21" s="131"/>
      <c r="XDE21" s="131"/>
      <c r="XDF21" s="131"/>
      <c r="XDG21" s="131"/>
      <c r="XDH21" s="131"/>
      <c r="XDI21" s="131"/>
      <c r="XDJ21" s="131"/>
      <c r="XDK21" s="131"/>
      <c r="XDL21" s="131"/>
      <c r="XDM21" s="131"/>
      <c r="XDN21" s="131"/>
      <c r="XDO21" s="131"/>
      <c r="XDP21" s="131"/>
      <c r="XDQ21" s="131"/>
      <c r="XDR21" s="131"/>
      <c r="XDS21" s="131"/>
      <c r="XDT21" s="131"/>
      <c r="XDU21" s="131"/>
      <c r="XDV21" s="131"/>
      <c r="XDW21" s="131"/>
      <c r="XDX21" s="131"/>
      <c r="XDY21" s="131"/>
      <c r="XDZ21" s="131"/>
      <c r="XEA21" s="131"/>
      <c r="XEB21" s="131"/>
      <c r="XEC21" s="131"/>
      <c r="XED21" s="131"/>
      <c r="XEE21" s="131"/>
      <c r="XEF21" s="131"/>
      <c r="XEG21" s="131"/>
      <c r="XEH21" s="131"/>
      <c r="XEI21" s="131"/>
      <c r="XEJ21" s="131"/>
      <c r="XEK21" s="131"/>
      <c r="XEL21" s="131"/>
      <c r="XEM21" s="131"/>
      <c r="XEN21" s="131"/>
      <c r="XEO21" s="131"/>
      <c r="XEP21" s="131"/>
      <c r="XEQ21" s="131"/>
      <c r="XER21" s="131"/>
      <c r="XES21" s="131"/>
      <c r="XET21" s="132"/>
      <c r="XEU21" s="132"/>
      <c r="XEV21" s="132"/>
      <c r="XEW21" s="133"/>
      <c r="XEX21" s="133"/>
      <c r="XEY21" s="133"/>
      <c r="XEZ21" s="133"/>
      <c r="XFA21" s="133"/>
      <c r="XFB21" s="133"/>
      <c r="XFC21" s="133"/>
      <c r="XFD21" s="133"/>
    </row>
    <row r="22" s="72" customFormat="1" ht="32" customHeight="1" spans="1:19">
      <c r="A22" s="97" t="s">
        <v>221</v>
      </c>
      <c r="B22" s="98"/>
      <c r="C22" s="98"/>
      <c r="D22" s="98"/>
      <c r="E22" s="98"/>
      <c r="F22" s="99"/>
      <c r="G22" s="116">
        <f>SUM(G23:G27)</f>
        <v>720.4</v>
      </c>
      <c r="H22" s="90"/>
      <c r="I22" s="90"/>
      <c r="J22" s="125"/>
      <c r="K22" s="125"/>
      <c r="L22" s="122"/>
      <c r="M22" s="122"/>
      <c r="N22" s="122"/>
      <c r="O22" s="122"/>
      <c r="P22" s="122"/>
      <c r="Q22" s="122"/>
      <c r="R22" s="111"/>
      <c r="S22" s="111"/>
    </row>
    <row r="23" s="72" customFormat="1" ht="174" customHeight="1" spans="1:19">
      <c r="A23" s="111">
        <v>10</v>
      </c>
      <c r="B23" s="90" t="s">
        <v>227</v>
      </c>
      <c r="C23" s="89" t="s">
        <v>31</v>
      </c>
      <c r="D23" s="89" t="s">
        <v>32</v>
      </c>
      <c r="E23" s="89" t="s">
        <v>128</v>
      </c>
      <c r="F23" s="90" t="s">
        <v>373</v>
      </c>
      <c r="G23" s="89">
        <v>189.6</v>
      </c>
      <c r="H23" s="90" t="s">
        <v>130</v>
      </c>
      <c r="I23" s="90" t="s">
        <v>131</v>
      </c>
      <c r="J23" s="125">
        <v>19</v>
      </c>
      <c r="K23" s="125">
        <v>153</v>
      </c>
      <c r="L23" s="122">
        <v>0.688</v>
      </c>
      <c r="M23" s="122">
        <v>0.0055</v>
      </c>
      <c r="N23" s="122">
        <v>0.6825</v>
      </c>
      <c r="O23" s="122">
        <v>2.7496</v>
      </c>
      <c r="P23" s="122">
        <v>0.0196</v>
      </c>
      <c r="Q23" s="122">
        <v>2.73</v>
      </c>
      <c r="R23" s="111" t="s">
        <v>58</v>
      </c>
      <c r="S23" s="111" t="s">
        <v>132</v>
      </c>
    </row>
    <row r="24" s="72" customFormat="1" ht="123" customHeight="1" spans="1:19">
      <c r="A24" s="111">
        <v>11</v>
      </c>
      <c r="B24" s="90" t="s">
        <v>227</v>
      </c>
      <c r="C24" s="89" t="s">
        <v>31</v>
      </c>
      <c r="D24" s="89" t="s">
        <v>32</v>
      </c>
      <c r="E24" s="89" t="s">
        <v>311</v>
      </c>
      <c r="F24" s="90" t="s">
        <v>312</v>
      </c>
      <c r="G24" s="89">
        <v>70</v>
      </c>
      <c r="H24" s="90" t="s">
        <v>313</v>
      </c>
      <c r="I24" s="90" t="s">
        <v>313</v>
      </c>
      <c r="J24" s="125">
        <v>3</v>
      </c>
      <c r="K24" s="125">
        <v>15</v>
      </c>
      <c r="L24" s="122">
        <v>0.688</v>
      </c>
      <c r="M24" s="122">
        <v>0.0055</v>
      </c>
      <c r="N24" s="122">
        <v>0.6825</v>
      </c>
      <c r="O24" s="122">
        <v>2.7496</v>
      </c>
      <c r="P24" s="122">
        <v>0.0196</v>
      </c>
      <c r="Q24" s="122">
        <v>2.73</v>
      </c>
      <c r="R24" s="111" t="s">
        <v>314</v>
      </c>
      <c r="S24" s="111" t="s">
        <v>315</v>
      </c>
    </row>
    <row r="25" s="72" customFormat="1" ht="282" customHeight="1" spans="1:19">
      <c r="A25" s="111">
        <v>12</v>
      </c>
      <c r="B25" s="90" t="s">
        <v>316</v>
      </c>
      <c r="C25" s="89" t="s">
        <v>114</v>
      </c>
      <c r="D25" s="89" t="s">
        <v>32</v>
      </c>
      <c r="E25" s="89" t="s">
        <v>122</v>
      </c>
      <c r="F25" s="90" t="s">
        <v>123</v>
      </c>
      <c r="G25" s="89">
        <v>301.8</v>
      </c>
      <c r="H25" s="90" t="s">
        <v>124</v>
      </c>
      <c r="I25" s="90" t="s">
        <v>125</v>
      </c>
      <c r="J25" s="89">
        <v>19</v>
      </c>
      <c r="K25" s="89">
        <v>153</v>
      </c>
      <c r="L25" s="111">
        <v>0.028</v>
      </c>
      <c r="M25" s="127">
        <v>0.028</v>
      </c>
      <c r="N25" s="127"/>
      <c r="O25" s="127">
        <v>0.028</v>
      </c>
      <c r="P25" s="127">
        <v>0.028</v>
      </c>
      <c r="Q25" s="127"/>
      <c r="R25" s="111" t="s">
        <v>126</v>
      </c>
      <c r="S25" s="111" t="s">
        <v>126</v>
      </c>
    </row>
    <row r="26" s="72" customFormat="1" ht="137" customHeight="1" spans="1:19">
      <c r="A26" s="111">
        <v>13</v>
      </c>
      <c r="B26" s="90" t="s">
        <v>317</v>
      </c>
      <c r="C26" s="89" t="s">
        <v>31</v>
      </c>
      <c r="D26" s="89" t="s">
        <v>32</v>
      </c>
      <c r="E26" s="89" t="s">
        <v>230</v>
      </c>
      <c r="F26" s="90" t="s">
        <v>318</v>
      </c>
      <c r="G26" s="89">
        <v>50</v>
      </c>
      <c r="H26" s="112" t="s">
        <v>319</v>
      </c>
      <c r="I26" s="112" t="s">
        <v>320</v>
      </c>
      <c r="J26" s="111">
        <v>19</v>
      </c>
      <c r="K26" s="111">
        <v>153</v>
      </c>
      <c r="L26" s="111">
        <v>0.5665</v>
      </c>
      <c r="M26" s="111">
        <v>1.9201</v>
      </c>
      <c r="N26" s="111">
        <v>0.5665</v>
      </c>
      <c r="O26" s="111">
        <v>1.9201</v>
      </c>
      <c r="P26" s="111">
        <v>0.5665</v>
      </c>
      <c r="Q26" s="111">
        <v>1.9201</v>
      </c>
      <c r="R26" s="111" t="s">
        <v>233</v>
      </c>
      <c r="S26" s="111" t="s">
        <v>233</v>
      </c>
    </row>
    <row r="27" s="72" customFormat="1" ht="47" customHeight="1" spans="1:19">
      <c r="A27" s="111">
        <v>14</v>
      </c>
      <c r="B27" s="90" t="s">
        <v>345</v>
      </c>
      <c r="C27" s="89" t="s">
        <v>31</v>
      </c>
      <c r="D27" s="89" t="s">
        <v>32</v>
      </c>
      <c r="E27" s="89" t="s">
        <v>74</v>
      </c>
      <c r="F27" s="90" t="s">
        <v>321</v>
      </c>
      <c r="G27" s="89">
        <v>109</v>
      </c>
      <c r="H27" s="112" t="s">
        <v>136</v>
      </c>
      <c r="I27" s="112" t="s">
        <v>136</v>
      </c>
      <c r="J27" s="111">
        <v>19</v>
      </c>
      <c r="K27" s="111">
        <v>153</v>
      </c>
      <c r="L27" s="111">
        <v>0.07</v>
      </c>
      <c r="M27" s="111">
        <v>0.2156</v>
      </c>
      <c r="N27" s="111">
        <v>0.07</v>
      </c>
      <c r="O27" s="111">
        <v>0.2156</v>
      </c>
      <c r="P27" s="111">
        <v>0.07</v>
      </c>
      <c r="Q27" s="111">
        <v>0.2156</v>
      </c>
      <c r="R27" s="111" t="s">
        <v>353</v>
      </c>
      <c r="S27" s="111" t="s">
        <v>74</v>
      </c>
    </row>
    <row r="28" s="72" customFormat="1" ht="22.5" customHeight="1" spans="1:19">
      <c r="A28" s="117" t="s">
        <v>374</v>
      </c>
      <c r="B28" s="117"/>
      <c r="C28" s="117"/>
      <c r="D28" s="117"/>
      <c r="E28" s="117"/>
      <c r="F28" s="117"/>
      <c r="G28" s="100">
        <v>50</v>
      </c>
      <c r="H28" s="90"/>
      <c r="I28" s="90"/>
      <c r="J28" s="128"/>
      <c r="K28" s="128"/>
      <c r="L28" s="128"/>
      <c r="M28" s="128"/>
      <c r="N28" s="128"/>
      <c r="O28" s="128"/>
      <c r="P28" s="128"/>
      <c r="Q28" s="128"/>
      <c r="R28" s="128"/>
      <c r="S28" s="128"/>
    </row>
    <row r="29" s="72" customFormat="1" ht="59" customHeight="1" spans="1:19">
      <c r="A29" s="111">
        <v>15</v>
      </c>
      <c r="B29" s="112" t="s">
        <v>142</v>
      </c>
      <c r="C29" s="111" t="s">
        <v>31</v>
      </c>
      <c r="D29" s="111" t="s">
        <v>32</v>
      </c>
      <c r="E29" s="111"/>
      <c r="F29" s="112" t="s">
        <v>323</v>
      </c>
      <c r="G29" s="113">
        <v>50</v>
      </c>
      <c r="H29" s="115" t="s">
        <v>324</v>
      </c>
      <c r="I29" s="115"/>
      <c r="J29" s="111"/>
      <c r="K29" s="111"/>
      <c r="L29" s="111"/>
      <c r="M29" s="127"/>
      <c r="N29" s="127"/>
      <c r="O29" s="127"/>
      <c r="P29" s="127"/>
      <c r="Q29" s="127"/>
      <c r="R29" s="111"/>
      <c r="S29" s="111"/>
    </row>
    <row r="30" s="4" customFormat="1" spans="5:19">
      <c r="E30" s="3"/>
      <c r="R30" s="3"/>
      <c r="S30" s="3"/>
    </row>
    <row r="31" s="4" customFormat="1" spans="5:19">
      <c r="E31" s="3"/>
      <c r="R31" s="3"/>
      <c r="S31" s="3"/>
    </row>
    <row r="32" s="4" customFormat="1" spans="5:19">
      <c r="E32" s="3"/>
      <c r="R32" s="3"/>
      <c r="S32" s="3"/>
    </row>
    <row r="33" s="4" customFormat="1" spans="5:19">
      <c r="E33" s="3"/>
      <c r="R33" s="3"/>
      <c r="S33" s="3"/>
    </row>
    <row r="34" s="4" customFormat="1" spans="5:19">
      <c r="E34" s="3"/>
      <c r="R34" s="3"/>
      <c r="S34" s="3"/>
    </row>
    <row r="35" s="4" customFormat="1" spans="5:19">
      <c r="E35" s="3"/>
      <c r="R35" s="3"/>
      <c r="S35" s="3"/>
    </row>
    <row r="36" s="4" customFormat="1" spans="5:19">
      <c r="E36" s="3"/>
      <c r="R36" s="3"/>
      <c r="S36" s="3"/>
    </row>
    <row r="37" s="4" customFormat="1" spans="5:19">
      <c r="E37" s="3"/>
      <c r="R37" s="3"/>
      <c r="S37" s="3"/>
    </row>
    <row r="38" s="4" customFormat="1" spans="5:19">
      <c r="E38" s="3"/>
      <c r="R38" s="3"/>
      <c r="S38" s="3"/>
    </row>
    <row r="39" s="4" customFormat="1" spans="5:19">
      <c r="E39" s="3"/>
      <c r="R39" s="3"/>
      <c r="S39" s="3"/>
    </row>
    <row r="40" s="4" customFormat="1" spans="5:19">
      <c r="E40" s="3"/>
      <c r="R40" s="3"/>
      <c r="S40" s="3"/>
    </row>
    <row r="41" s="4" customFormat="1" spans="5:19">
      <c r="E41" s="3"/>
      <c r="R41" s="3"/>
      <c r="S41" s="3"/>
    </row>
    <row r="42" s="4" customFormat="1" spans="5:19">
      <c r="E42" s="3"/>
      <c r="R42" s="3"/>
      <c r="S42" s="3"/>
    </row>
    <row r="43" s="4" customFormat="1" spans="5:19">
      <c r="E43" s="3"/>
      <c r="R43" s="3"/>
      <c r="S43" s="3"/>
    </row>
    <row r="44" s="4" customFormat="1" spans="5:19">
      <c r="E44" s="3"/>
      <c r="R44" s="3"/>
      <c r="S44" s="3"/>
    </row>
    <row r="45" s="4" customFormat="1" spans="5:19">
      <c r="E45" s="3"/>
      <c r="R45" s="3"/>
      <c r="S45" s="3"/>
    </row>
    <row r="46" s="4" customFormat="1" spans="5:19">
      <c r="E46" s="3"/>
      <c r="R46" s="3"/>
      <c r="S46" s="3"/>
    </row>
    <row r="47" s="4" customFormat="1" spans="5:19">
      <c r="E47" s="3"/>
      <c r="R47" s="3"/>
      <c r="S47" s="3"/>
    </row>
    <row r="48" s="4" customFormat="1" spans="5:19">
      <c r="E48" s="3"/>
      <c r="R48" s="3"/>
      <c r="S48" s="3"/>
    </row>
    <row r="49" s="4" customFormat="1" spans="5:19">
      <c r="E49" s="3"/>
      <c r="R49" s="3"/>
      <c r="S49" s="3"/>
    </row>
    <row r="50" s="4" customFormat="1" spans="5:19">
      <c r="E50" s="3"/>
      <c r="R50" s="3"/>
      <c r="S50" s="3"/>
    </row>
    <row r="51" s="4" customFormat="1" spans="5:19">
      <c r="E51" s="3"/>
      <c r="R51" s="3"/>
      <c r="S51" s="3"/>
    </row>
    <row r="52" s="4" customFormat="1" spans="5:19">
      <c r="E52" s="3"/>
      <c r="R52" s="3"/>
      <c r="S52" s="3"/>
    </row>
    <row r="53" s="4" customFormat="1" spans="5:19">
      <c r="E53" s="3"/>
      <c r="R53" s="3"/>
      <c r="S53" s="3"/>
    </row>
    <row r="54" s="4" customFormat="1" spans="5:19">
      <c r="E54" s="3"/>
      <c r="R54" s="3"/>
      <c r="S54" s="3"/>
    </row>
    <row r="55" s="4" customFormat="1" spans="5:19">
      <c r="E55" s="3"/>
      <c r="R55" s="3"/>
      <c r="S55" s="3"/>
    </row>
    <row r="56" s="4" customFormat="1" spans="5:19">
      <c r="E56" s="3"/>
      <c r="R56" s="3"/>
      <c r="S56" s="3"/>
    </row>
    <row r="57" s="4" customFormat="1" spans="5:19">
      <c r="E57" s="3"/>
      <c r="R57" s="3"/>
      <c r="S57" s="3"/>
    </row>
    <row r="58" s="4" customFormat="1" spans="5:19">
      <c r="E58" s="3"/>
      <c r="R58" s="3"/>
      <c r="S58" s="3"/>
    </row>
    <row r="59" s="4" customFormat="1" spans="5:19">
      <c r="E59" s="3"/>
      <c r="R59" s="3"/>
      <c r="S59" s="3"/>
    </row>
    <row r="60" s="4" customFormat="1" spans="5:19">
      <c r="E60" s="3"/>
      <c r="R60" s="3"/>
      <c r="S60" s="3"/>
    </row>
    <row r="61" s="4" customFormat="1" spans="5:19">
      <c r="E61" s="3"/>
      <c r="R61" s="3"/>
      <c r="S61" s="3"/>
    </row>
    <row r="62" s="4" customFormat="1" spans="5:19">
      <c r="E62" s="3"/>
      <c r="R62" s="3"/>
      <c r="S62" s="3"/>
    </row>
    <row r="63" s="4" customFormat="1" spans="5:19">
      <c r="E63" s="3"/>
      <c r="R63" s="3"/>
      <c r="S63" s="3"/>
    </row>
    <row r="64" s="4" customFormat="1" spans="5:19">
      <c r="E64" s="3"/>
      <c r="R64" s="3"/>
      <c r="S64" s="3"/>
    </row>
    <row r="65" s="4" customFormat="1" spans="5:19">
      <c r="E65" s="3"/>
      <c r="R65" s="3"/>
      <c r="S65" s="3"/>
    </row>
    <row r="66" s="4" customFormat="1" spans="5:19">
      <c r="E66" s="3"/>
      <c r="R66" s="3"/>
      <c r="S66" s="3"/>
    </row>
    <row r="67" s="4" customFormat="1" spans="5:19">
      <c r="E67" s="3"/>
      <c r="R67" s="3"/>
      <c r="S67" s="3"/>
    </row>
    <row r="68" s="4" customFormat="1" spans="5:19">
      <c r="E68" s="3"/>
      <c r="R68" s="3"/>
      <c r="S68" s="3"/>
    </row>
    <row r="69" s="4" customFormat="1" spans="5:19">
      <c r="E69" s="3"/>
      <c r="R69" s="3"/>
      <c r="S69" s="3"/>
    </row>
    <row r="70" s="4" customFormat="1" spans="5:19">
      <c r="E70" s="3"/>
      <c r="R70" s="3"/>
      <c r="S70" s="3"/>
    </row>
    <row r="71" s="4" customFormat="1" spans="5:19">
      <c r="E71" s="3"/>
      <c r="R71" s="3"/>
      <c r="S71" s="3"/>
    </row>
    <row r="72" s="4" customFormat="1" spans="5:19">
      <c r="E72" s="3"/>
      <c r="R72" s="3"/>
      <c r="S72" s="3"/>
    </row>
    <row r="73" s="4" customFormat="1" spans="5:19">
      <c r="E73" s="3"/>
      <c r="R73" s="3"/>
      <c r="S73" s="3"/>
    </row>
    <row r="74" s="4" customFormat="1" spans="5:19">
      <c r="E74" s="3"/>
      <c r="R74" s="3"/>
      <c r="S74" s="3"/>
    </row>
    <row r="75" s="4" customFormat="1" spans="5:19">
      <c r="E75" s="3"/>
      <c r="R75" s="3"/>
      <c r="S75" s="3"/>
    </row>
    <row r="76" s="4" customFormat="1" spans="5:19">
      <c r="E76" s="3"/>
      <c r="R76" s="3"/>
      <c r="S76" s="3"/>
    </row>
    <row r="77" s="4" customFormat="1" spans="5:19">
      <c r="E77" s="3"/>
      <c r="R77" s="3"/>
      <c r="S77" s="3"/>
    </row>
    <row r="78" s="4" customFormat="1" spans="5:19">
      <c r="E78" s="3"/>
      <c r="R78" s="3"/>
      <c r="S78" s="3"/>
    </row>
    <row r="79" s="4" customFormat="1" spans="5:19">
      <c r="E79" s="3"/>
      <c r="R79" s="3"/>
      <c r="S79" s="3"/>
    </row>
    <row r="80" s="4" customFormat="1" spans="5:19">
      <c r="E80" s="3"/>
      <c r="R80" s="3"/>
      <c r="S80" s="3"/>
    </row>
    <row r="81" s="4" customFormat="1" spans="5:19">
      <c r="E81" s="3"/>
      <c r="R81" s="3"/>
      <c r="S81" s="3"/>
    </row>
    <row r="82" s="4" customFormat="1" spans="5:19">
      <c r="E82" s="3"/>
      <c r="R82" s="3"/>
      <c r="S82" s="3"/>
    </row>
    <row r="83" s="4" customFormat="1" spans="5:19">
      <c r="E83" s="3"/>
      <c r="R83" s="3"/>
      <c r="S83" s="3"/>
    </row>
    <row r="84" s="4" customFormat="1" spans="5:19">
      <c r="E84" s="3"/>
      <c r="R84" s="3"/>
      <c r="S84" s="3"/>
    </row>
    <row r="85" s="4" customFormat="1" spans="5:19">
      <c r="E85" s="3"/>
      <c r="R85" s="3"/>
      <c r="S85" s="3"/>
    </row>
    <row r="86" s="4" customFormat="1" spans="5:19">
      <c r="E86" s="3"/>
      <c r="R86" s="3"/>
      <c r="S86" s="3"/>
    </row>
    <row r="87" s="4" customFormat="1" spans="5:19">
      <c r="E87" s="3"/>
      <c r="R87" s="3"/>
      <c r="S87" s="3"/>
    </row>
    <row r="88" s="4" customFormat="1" spans="5:19">
      <c r="E88" s="3"/>
      <c r="R88" s="3"/>
      <c r="S88" s="3"/>
    </row>
    <row r="89" s="4" customFormat="1" spans="5:19">
      <c r="E89" s="3"/>
      <c r="R89" s="3"/>
      <c r="S89" s="3"/>
    </row>
  </sheetData>
  <autoFilter ref="A1:S89">
    <extLst/>
  </autoFilter>
  <mergeCells count="41">
    <mergeCell ref="A1:B1"/>
    <mergeCell ref="A2:S2"/>
    <mergeCell ref="H4:Q4"/>
    <mergeCell ref="A9:F9"/>
    <mergeCell ref="A10:F10"/>
    <mergeCell ref="A17:F17"/>
    <mergeCell ref="A22:F22"/>
    <mergeCell ref="A28:F28"/>
    <mergeCell ref="A4:A8"/>
    <mergeCell ref="A18:A19"/>
    <mergeCell ref="B4:B8"/>
    <mergeCell ref="B18:B19"/>
    <mergeCell ref="C4:C8"/>
    <mergeCell ref="C18:C19"/>
    <mergeCell ref="D4:D8"/>
    <mergeCell ref="D18:D19"/>
    <mergeCell ref="E4:E8"/>
    <mergeCell ref="E18:E19"/>
    <mergeCell ref="F4:F8"/>
    <mergeCell ref="F18:F19"/>
    <mergeCell ref="G4:G8"/>
    <mergeCell ref="G18:G19"/>
    <mergeCell ref="H5:H8"/>
    <mergeCell ref="H18:H19"/>
    <mergeCell ref="I5:I8"/>
    <mergeCell ref="I18:I19"/>
    <mergeCell ref="J18:J19"/>
    <mergeCell ref="K18:K19"/>
    <mergeCell ref="L18:L19"/>
    <mergeCell ref="M18:M19"/>
    <mergeCell ref="N18:N19"/>
    <mergeCell ref="O18:O19"/>
    <mergeCell ref="P18:P19"/>
    <mergeCell ref="Q18:Q19"/>
    <mergeCell ref="R4:R8"/>
    <mergeCell ref="R18:R19"/>
    <mergeCell ref="S4:S8"/>
    <mergeCell ref="S18:S19"/>
    <mergeCell ref="J5:K7"/>
    <mergeCell ref="L5:N7"/>
    <mergeCell ref="O5:Q7"/>
  </mergeCells>
  <pageMargins left="0.629861111111111" right="0.314583333333333" top="0.590277777777778" bottom="0.590277777777778" header="0" footer="0.393055555555556"/>
  <pageSetup paperSize="8" orientation="landscape" horizontalDpi="600"/>
  <headerFooter>
    <oddFooter>&amp;C&amp;"仿宋_GB2312"&amp;16-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95"/>
  <sheetViews>
    <sheetView view="pageBreakPreview" zoomScaleNormal="100" topLeftCell="A7" workbookViewId="0">
      <selection activeCell="H11" sqref="H11"/>
    </sheetView>
  </sheetViews>
  <sheetFormatPr defaultColWidth="9" defaultRowHeight="18.75"/>
  <cols>
    <col min="1" max="1" width="5" style="12" customWidth="1"/>
    <col min="2" max="2" width="9.75" style="13" customWidth="1"/>
    <col min="3" max="3" width="5.375" style="3" customWidth="1"/>
    <col min="4" max="4" width="8.25" style="3" customWidth="1"/>
    <col min="5" max="5" width="8.375" style="3" customWidth="1"/>
    <col min="6" max="6" width="53.9" style="14" customWidth="1"/>
    <col min="7" max="7" width="9.875" style="15" customWidth="1"/>
    <col min="8" max="8" width="38" style="16" customWidth="1"/>
    <col min="9" max="9" width="42" style="15" customWidth="1"/>
    <col min="10" max="10" width="8.58333333333333" style="17" customWidth="1"/>
    <col min="11" max="11" width="8.75" style="18" customWidth="1"/>
    <col min="12" max="12" width="10.75" style="18" customWidth="1"/>
    <col min="13" max="13" width="12.125" style="18" customWidth="1"/>
    <col min="14" max="14" width="14.375" style="18" customWidth="1"/>
    <col min="15" max="15" width="13.5" style="18" customWidth="1"/>
    <col min="16" max="16" width="10.375" style="12" customWidth="1"/>
    <col min="17" max="17" width="14" style="12" customWidth="1"/>
    <col min="18" max="247" width="9" style="4"/>
    <col min="248" max="16384" width="9" style="1"/>
  </cols>
  <sheetData>
    <row r="1" s="1" customFormat="1" ht="25" customHeight="1" spans="1:247">
      <c r="A1" s="19" t="s">
        <v>249</v>
      </c>
      <c r="B1" s="19"/>
      <c r="C1" s="19"/>
      <c r="D1" s="19"/>
      <c r="E1" s="19"/>
      <c r="F1" s="19"/>
      <c r="G1" s="20"/>
      <c r="H1" s="20"/>
      <c r="I1" s="20"/>
      <c r="J1" s="17"/>
      <c r="K1" s="18"/>
      <c r="L1" s="18"/>
      <c r="M1" s="18"/>
      <c r="N1" s="18"/>
      <c r="O1" s="18"/>
      <c r="P1" s="19"/>
      <c r="Q1" s="19"/>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1" customFormat="1" ht="23" customHeight="1" spans="1:247">
      <c r="A2" s="21" t="s">
        <v>325</v>
      </c>
      <c r="B2" s="21"/>
      <c r="C2" s="21"/>
      <c r="D2" s="21"/>
      <c r="E2" s="21"/>
      <c r="F2" s="21"/>
      <c r="G2" s="21"/>
      <c r="H2" s="21"/>
      <c r="I2" s="21"/>
      <c r="J2" s="44"/>
      <c r="K2" s="44"/>
      <c r="L2" s="44"/>
      <c r="M2" s="44"/>
      <c r="N2" s="44"/>
      <c r="O2" s="44"/>
      <c r="P2" s="21"/>
      <c r="Q2" s="21"/>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row>
    <row r="3" s="2" customFormat="1" ht="22.5" customHeight="1" spans="1:17">
      <c r="A3" s="22"/>
      <c r="B3" s="23"/>
      <c r="C3" s="23"/>
      <c r="D3" s="23"/>
      <c r="E3" s="23"/>
      <c r="F3" s="23"/>
      <c r="G3" s="23"/>
      <c r="H3" s="23"/>
      <c r="I3" s="23"/>
      <c r="J3" s="45" t="s">
        <v>375</v>
      </c>
      <c r="K3" s="46"/>
      <c r="L3" s="47"/>
      <c r="M3" s="48" t="s">
        <v>376</v>
      </c>
      <c r="N3" s="49"/>
      <c r="O3" s="50"/>
      <c r="P3" s="22"/>
      <c r="Q3" s="22"/>
    </row>
    <row r="4" s="3" customFormat="1" ht="22.5" customHeight="1" spans="1:17">
      <c r="A4" s="24" t="s">
        <v>6</v>
      </c>
      <c r="B4" s="24" t="s">
        <v>7</v>
      </c>
      <c r="C4" s="24" t="s">
        <v>8</v>
      </c>
      <c r="D4" s="24" t="s">
        <v>9</v>
      </c>
      <c r="E4" s="24" t="s">
        <v>10</v>
      </c>
      <c r="F4" s="25" t="s">
        <v>268</v>
      </c>
      <c r="G4" s="26" t="s">
        <v>12</v>
      </c>
      <c r="H4" s="27" t="s">
        <v>13</v>
      </c>
      <c r="I4" s="27"/>
      <c r="J4" s="51"/>
      <c r="K4" s="51" t="s">
        <v>377</v>
      </c>
      <c r="L4" s="51" t="s">
        <v>378</v>
      </c>
      <c r="M4" s="52" t="s">
        <v>379</v>
      </c>
      <c r="N4" s="52" t="s">
        <v>380</v>
      </c>
      <c r="O4" s="52" t="s">
        <v>381</v>
      </c>
      <c r="P4" s="25" t="s">
        <v>14</v>
      </c>
      <c r="Q4" s="25" t="s">
        <v>15</v>
      </c>
    </row>
    <row r="5" s="3" customFormat="1" ht="17" customHeight="1" spans="1:17">
      <c r="A5" s="24"/>
      <c r="B5" s="24"/>
      <c r="C5" s="24"/>
      <c r="D5" s="24"/>
      <c r="E5" s="24"/>
      <c r="F5" s="25"/>
      <c r="G5" s="26"/>
      <c r="H5" s="26" t="s">
        <v>17</v>
      </c>
      <c r="I5" s="26" t="s">
        <v>18</v>
      </c>
      <c r="J5" s="53"/>
      <c r="K5" s="53"/>
      <c r="L5" s="53"/>
      <c r="M5" s="54"/>
      <c r="N5" s="55"/>
      <c r="O5" s="56"/>
      <c r="P5" s="25"/>
      <c r="Q5" s="25"/>
    </row>
    <row r="6" s="3" customFormat="1" ht="17" customHeight="1" spans="1:17">
      <c r="A6" s="24"/>
      <c r="B6" s="24"/>
      <c r="C6" s="24"/>
      <c r="D6" s="24"/>
      <c r="E6" s="24"/>
      <c r="F6" s="25"/>
      <c r="G6" s="26"/>
      <c r="H6" s="26"/>
      <c r="I6" s="26"/>
      <c r="J6" s="57"/>
      <c r="K6" s="57"/>
      <c r="L6" s="57"/>
      <c r="M6" s="58"/>
      <c r="N6" s="59"/>
      <c r="O6" s="60"/>
      <c r="P6" s="25"/>
      <c r="Q6" s="25"/>
    </row>
    <row r="7" s="3" customFormat="1" ht="17" customHeight="1" spans="1:17">
      <c r="A7" s="24"/>
      <c r="B7" s="24"/>
      <c r="C7" s="24"/>
      <c r="D7" s="24"/>
      <c r="E7" s="24"/>
      <c r="F7" s="25"/>
      <c r="G7" s="26"/>
      <c r="H7" s="26"/>
      <c r="I7" s="26"/>
      <c r="J7" s="57"/>
      <c r="K7" s="57"/>
      <c r="L7" s="57"/>
      <c r="M7" s="58"/>
      <c r="N7" s="59"/>
      <c r="O7" s="60"/>
      <c r="P7" s="25"/>
      <c r="Q7" s="25"/>
    </row>
    <row r="8" s="3" customFormat="1" ht="5" customHeight="1" spans="1:17">
      <c r="A8" s="24"/>
      <c r="B8" s="24"/>
      <c r="C8" s="24"/>
      <c r="D8" s="24"/>
      <c r="E8" s="24"/>
      <c r="F8" s="25"/>
      <c r="G8" s="26"/>
      <c r="H8" s="26"/>
      <c r="I8" s="26"/>
      <c r="J8" s="61"/>
      <c r="K8" s="61"/>
      <c r="L8" s="61"/>
      <c r="M8" s="62"/>
      <c r="N8" s="63"/>
      <c r="O8" s="64"/>
      <c r="P8" s="25"/>
      <c r="Q8" s="25"/>
    </row>
    <row r="9" s="4" customFormat="1" ht="46" customHeight="1" spans="1:17">
      <c r="A9" s="28" t="s">
        <v>251</v>
      </c>
      <c r="B9" s="28"/>
      <c r="C9" s="28"/>
      <c r="D9" s="28"/>
      <c r="E9" s="28"/>
      <c r="F9" s="28"/>
      <c r="G9" s="29">
        <f>SUM(G10:G35)</f>
        <v>17040</v>
      </c>
      <c r="H9" s="30"/>
      <c r="I9" s="30"/>
      <c r="J9" s="65"/>
      <c r="K9" s="65"/>
      <c r="L9" s="65"/>
      <c r="M9" s="65"/>
      <c r="N9" s="65"/>
      <c r="O9" s="66"/>
      <c r="P9" s="67"/>
      <c r="Q9" s="67"/>
    </row>
    <row r="10" s="5" customFormat="1" ht="218" customHeight="1" spans="1:17">
      <c r="A10" s="31">
        <v>1</v>
      </c>
      <c r="B10" s="32" t="s">
        <v>252</v>
      </c>
      <c r="C10" s="31" t="s">
        <v>31</v>
      </c>
      <c r="D10" s="31" t="s">
        <v>253</v>
      </c>
      <c r="E10" s="31" t="s">
        <v>382</v>
      </c>
      <c r="F10" s="32" t="s">
        <v>326</v>
      </c>
      <c r="G10" s="31">
        <v>2000</v>
      </c>
      <c r="H10" s="32" t="s">
        <v>383</v>
      </c>
      <c r="I10" s="32" t="s">
        <v>384</v>
      </c>
      <c r="J10" s="65" t="s">
        <v>385</v>
      </c>
      <c r="K10" s="65" t="s">
        <v>386</v>
      </c>
      <c r="L10" s="65"/>
      <c r="M10" s="65">
        <v>3092</v>
      </c>
      <c r="N10" s="65" t="e">
        <f t="shared" ref="N5:N41" si="0">E10-M10</f>
        <v>#VALUE!</v>
      </c>
      <c r="O10" s="66" t="e">
        <f t="shared" ref="O5:O41" si="1">M10/E10</f>
        <v>#VALUE!</v>
      </c>
      <c r="P10" s="31" t="s">
        <v>353</v>
      </c>
      <c r="Q10" s="31" t="s">
        <v>44</v>
      </c>
    </row>
    <row r="11" s="6" customFormat="1" ht="237" customHeight="1" spans="1:17">
      <c r="A11" s="31">
        <v>2</v>
      </c>
      <c r="B11" s="32" t="s">
        <v>258</v>
      </c>
      <c r="C11" s="31" t="s">
        <v>31</v>
      </c>
      <c r="D11" s="31" t="s">
        <v>32</v>
      </c>
      <c r="E11" s="31" t="s">
        <v>387</v>
      </c>
      <c r="F11" s="32" t="s">
        <v>260</v>
      </c>
      <c r="G11" s="31">
        <v>1000</v>
      </c>
      <c r="H11" s="32" t="s">
        <v>261</v>
      </c>
      <c r="I11" s="32" t="s">
        <v>262</v>
      </c>
      <c r="J11" s="65" t="s">
        <v>385</v>
      </c>
      <c r="K11" s="65" t="s">
        <v>386</v>
      </c>
      <c r="L11" s="65"/>
      <c r="M11" s="65">
        <v>1020</v>
      </c>
      <c r="N11" s="65" t="e">
        <f t="shared" si="0"/>
        <v>#VALUE!</v>
      </c>
      <c r="O11" s="66" t="e">
        <f t="shared" si="1"/>
        <v>#VALUE!</v>
      </c>
      <c r="P11" s="31" t="s">
        <v>353</v>
      </c>
      <c r="Q11" s="31" t="s">
        <v>44</v>
      </c>
    </row>
    <row r="12" s="7" customFormat="1" ht="249" customHeight="1" spans="1:17">
      <c r="A12" s="31">
        <v>3</v>
      </c>
      <c r="B12" s="32" t="s">
        <v>53</v>
      </c>
      <c r="C12" s="31" t="s">
        <v>31</v>
      </c>
      <c r="D12" s="31" t="s">
        <v>32</v>
      </c>
      <c r="E12" s="31" t="s">
        <v>74</v>
      </c>
      <c r="F12" s="32" t="s">
        <v>263</v>
      </c>
      <c r="G12" s="31">
        <v>1000</v>
      </c>
      <c r="H12" s="32" t="s">
        <v>327</v>
      </c>
      <c r="I12" s="32" t="s">
        <v>327</v>
      </c>
      <c r="J12" s="65" t="s">
        <v>385</v>
      </c>
      <c r="K12" s="65" t="s">
        <v>386</v>
      </c>
      <c r="L12" s="65" t="s">
        <v>388</v>
      </c>
      <c r="M12" s="68">
        <v>259.88</v>
      </c>
      <c r="N12" s="65" t="e">
        <f t="shared" si="0"/>
        <v>#VALUE!</v>
      </c>
      <c r="O12" s="66" t="e">
        <f t="shared" si="1"/>
        <v>#VALUE!</v>
      </c>
      <c r="P12" s="31" t="s">
        <v>37</v>
      </c>
      <c r="Q12" s="31" t="s">
        <v>389</v>
      </c>
    </row>
    <row r="13" s="7" customFormat="1" ht="164" customHeight="1" spans="1:17">
      <c r="A13" s="31">
        <v>4</v>
      </c>
      <c r="B13" s="32" t="s">
        <v>67</v>
      </c>
      <c r="C13" s="31" t="s">
        <v>31</v>
      </c>
      <c r="D13" s="31" t="s">
        <v>32</v>
      </c>
      <c r="E13" s="31" t="s">
        <v>390</v>
      </c>
      <c r="F13" s="32" t="s">
        <v>329</v>
      </c>
      <c r="G13" s="31">
        <v>225</v>
      </c>
      <c r="H13" s="32" t="s">
        <v>70</v>
      </c>
      <c r="I13" s="32" t="s">
        <v>131</v>
      </c>
      <c r="J13" s="65" t="s">
        <v>385</v>
      </c>
      <c r="K13" s="65" t="s">
        <v>386</v>
      </c>
      <c r="L13" s="65" t="s">
        <v>388</v>
      </c>
      <c r="M13" s="65">
        <v>42</v>
      </c>
      <c r="N13" s="65" t="e">
        <f t="shared" si="0"/>
        <v>#VALUE!</v>
      </c>
      <c r="O13" s="66" t="e">
        <f t="shared" si="1"/>
        <v>#VALUE!</v>
      </c>
      <c r="P13" s="43" t="s">
        <v>391</v>
      </c>
      <c r="Q13" s="43" t="s">
        <v>392</v>
      </c>
    </row>
    <row r="14" s="8" customFormat="1" ht="169" customHeight="1" spans="1:17">
      <c r="A14" s="31">
        <v>5</v>
      </c>
      <c r="B14" s="32" t="s">
        <v>45</v>
      </c>
      <c r="C14" s="31" t="s">
        <v>31</v>
      </c>
      <c r="D14" s="31" t="s">
        <v>32</v>
      </c>
      <c r="E14" s="31" t="s">
        <v>393</v>
      </c>
      <c r="F14" s="32" t="s">
        <v>269</v>
      </c>
      <c r="G14" s="31">
        <v>1800</v>
      </c>
      <c r="H14" s="32" t="s">
        <v>48</v>
      </c>
      <c r="I14" s="32" t="s">
        <v>48</v>
      </c>
      <c r="J14" s="65" t="s">
        <v>385</v>
      </c>
      <c r="K14" s="65" t="s">
        <v>386</v>
      </c>
      <c r="L14" s="65" t="s">
        <v>388</v>
      </c>
      <c r="M14" s="65">
        <v>60.12</v>
      </c>
      <c r="N14" s="65" t="e">
        <f t="shared" si="0"/>
        <v>#VALUE!</v>
      </c>
      <c r="O14" s="66" t="e">
        <f t="shared" si="1"/>
        <v>#VALUE!</v>
      </c>
      <c r="P14" s="31" t="s">
        <v>353</v>
      </c>
      <c r="Q14" s="31" t="s">
        <v>394</v>
      </c>
    </row>
    <row r="15" s="4" customFormat="1" ht="409" customHeight="1" spans="1:17">
      <c r="A15" s="31">
        <v>6</v>
      </c>
      <c r="B15" s="32" t="s">
        <v>270</v>
      </c>
      <c r="C15" s="31" t="s">
        <v>31</v>
      </c>
      <c r="D15" s="31" t="s">
        <v>32</v>
      </c>
      <c r="E15" s="31" t="s">
        <v>40</v>
      </c>
      <c r="F15" s="32" t="s">
        <v>330</v>
      </c>
      <c r="G15" s="31">
        <v>800</v>
      </c>
      <c r="H15" s="32" t="s">
        <v>331</v>
      </c>
      <c r="I15" s="32" t="s">
        <v>395</v>
      </c>
      <c r="J15" s="65" t="s">
        <v>385</v>
      </c>
      <c r="K15" s="65" t="s">
        <v>386</v>
      </c>
      <c r="L15" s="65" t="s">
        <v>388</v>
      </c>
      <c r="M15" s="65">
        <v>667.18</v>
      </c>
      <c r="N15" s="65" t="e">
        <f t="shared" si="0"/>
        <v>#VALUE!</v>
      </c>
      <c r="O15" s="66" t="e">
        <f t="shared" si="1"/>
        <v>#VALUE!</v>
      </c>
      <c r="P15" s="31" t="s">
        <v>353</v>
      </c>
      <c r="Q15" s="31" t="s">
        <v>44</v>
      </c>
    </row>
    <row r="16" s="4" customFormat="1" ht="237" customHeight="1" spans="1:17">
      <c r="A16" s="31">
        <v>7</v>
      </c>
      <c r="B16" s="32" t="s">
        <v>274</v>
      </c>
      <c r="C16" s="31" t="s">
        <v>31</v>
      </c>
      <c r="D16" s="31" t="s">
        <v>32</v>
      </c>
      <c r="E16" s="31"/>
      <c r="F16" s="32" t="s">
        <v>275</v>
      </c>
      <c r="G16" s="31">
        <v>200</v>
      </c>
      <c r="H16" s="32" t="s">
        <v>276</v>
      </c>
      <c r="I16" s="32" t="s">
        <v>276</v>
      </c>
      <c r="J16" s="65" t="s">
        <v>385</v>
      </c>
      <c r="K16" s="65" t="s">
        <v>386</v>
      </c>
      <c r="L16" s="65" t="s">
        <v>388</v>
      </c>
      <c r="M16" s="65">
        <v>703</v>
      </c>
      <c r="N16" s="65">
        <f t="shared" si="0"/>
        <v>-703</v>
      </c>
      <c r="O16" s="66" t="e">
        <f t="shared" si="1"/>
        <v>#DIV/0!</v>
      </c>
      <c r="P16" s="43" t="s">
        <v>58</v>
      </c>
      <c r="Q16" s="43" t="s">
        <v>394</v>
      </c>
    </row>
    <row r="17" s="4" customFormat="1" ht="146" customHeight="1" spans="1:17">
      <c r="A17" s="31">
        <v>8</v>
      </c>
      <c r="B17" s="32" t="s">
        <v>278</v>
      </c>
      <c r="C17" s="31" t="s">
        <v>31</v>
      </c>
      <c r="D17" s="31" t="s">
        <v>32</v>
      </c>
      <c r="E17" s="31" t="s">
        <v>40</v>
      </c>
      <c r="F17" s="32" t="s">
        <v>332</v>
      </c>
      <c r="G17" s="31">
        <v>2000</v>
      </c>
      <c r="H17" s="32" t="s">
        <v>280</v>
      </c>
      <c r="I17" s="32" t="s">
        <v>281</v>
      </c>
      <c r="J17" s="65" t="s">
        <v>385</v>
      </c>
      <c r="K17" s="65" t="s">
        <v>386</v>
      </c>
      <c r="L17" s="65" t="s">
        <v>388</v>
      </c>
      <c r="M17" s="65">
        <v>1000</v>
      </c>
      <c r="N17" s="65" t="e">
        <f t="shared" si="0"/>
        <v>#VALUE!</v>
      </c>
      <c r="O17" s="66" t="e">
        <f t="shared" si="1"/>
        <v>#VALUE!</v>
      </c>
      <c r="P17" s="31" t="s">
        <v>353</v>
      </c>
      <c r="Q17" s="31" t="s">
        <v>396</v>
      </c>
    </row>
    <row r="18" s="8" customFormat="1" ht="64" customHeight="1" spans="1:17">
      <c r="A18" s="31">
        <v>9</v>
      </c>
      <c r="B18" s="32" t="s">
        <v>50</v>
      </c>
      <c r="C18" s="31" t="s">
        <v>31</v>
      </c>
      <c r="D18" s="31" t="s">
        <v>32</v>
      </c>
      <c r="E18" s="31" t="s">
        <v>46</v>
      </c>
      <c r="F18" s="32" t="s">
        <v>282</v>
      </c>
      <c r="G18" s="31">
        <v>1000</v>
      </c>
      <c r="H18" s="32" t="s">
        <v>52</v>
      </c>
      <c r="I18" s="32" t="s">
        <v>52</v>
      </c>
      <c r="J18" s="65" t="s">
        <v>385</v>
      </c>
      <c r="K18" s="65" t="s">
        <v>386</v>
      </c>
      <c r="L18" s="65" t="s">
        <v>388</v>
      </c>
      <c r="M18" s="65">
        <v>29</v>
      </c>
      <c r="N18" s="65" t="e">
        <f t="shared" si="0"/>
        <v>#VALUE!</v>
      </c>
      <c r="O18" s="66" t="e">
        <f t="shared" si="1"/>
        <v>#VALUE!</v>
      </c>
      <c r="P18" s="31" t="s">
        <v>353</v>
      </c>
      <c r="Q18" s="31" t="s">
        <v>54</v>
      </c>
    </row>
    <row r="19" s="4" customFormat="1" ht="72" customHeight="1" spans="1:17">
      <c r="A19" s="31">
        <v>10</v>
      </c>
      <c r="B19" s="32" t="s">
        <v>145</v>
      </c>
      <c r="C19" s="31" t="s">
        <v>31</v>
      </c>
      <c r="D19" s="31" t="s">
        <v>32</v>
      </c>
      <c r="E19" s="31" t="s">
        <v>54</v>
      </c>
      <c r="F19" s="32" t="s">
        <v>283</v>
      </c>
      <c r="G19" s="33">
        <v>600</v>
      </c>
      <c r="H19" s="32" t="s">
        <v>147</v>
      </c>
      <c r="I19" s="32" t="s">
        <v>147</v>
      </c>
      <c r="J19" s="65" t="s">
        <v>385</v>
      </c>
      <c r="K19" s="65" t="s">
        <v>386</v>
      </c>
      <c r="L19" s="65" t="s">
        <v>388</v>
      </c>
      <c r="M19" s="65">
        <v>57.6</v>
      </c>
      <c r="N19" s="65" t="e">
        <f t="shared" si="0"/>
        <v>#VALUE!</v>
      </c>
      <c r="O19" s="66" t="e">
        <f t="shared" si="1"/>
        <v>#VALUE!</v>
      </c>
      <c r="P19" s="43" t="s">
        <v>58</v>
      </c>
      <c r="Q19" s="43" t="s">
        <v>54</v>
      </c>
    </row>
    <row r="20" s="8" customFormat="1" ht="123" customHeight="1" spans="1:17">
      <c r="A20" s="31">
        <v>11</v>
      </c>
      <c r="B20" s="32" t="s">
        <v>148</v>
      </c>
      <c r="C20" s="31" t="s">
        <v>31</v>
      </c>
      <c r="D20" s="31" t="s">
        <v>32</v>
      </c>
      <c r="E20" s="31" t="s">
        <v>74</v>
      </c>
      <c r="F20" s="32" t="s">
        <v>284</v>
      </c>
      <c r="G20" s="31">
        <v>748</v>
      </c>
      <c r="H20" s="32" t="s">
        <v>150</v>
      </c>
      <c r="I20" s="32" t="s">
        <v>151</v>
      </c>
      <c r="J20" s="65" t="s">
        <v>385</v>
      </c>
      <c r="K20" s="65" t="s">
        <v>386</v>
      </c>
      <c r="L20" s="65" t="s">
        <v>388</v>
      </c>
      <c r="M20" s="65">
        <v>600</v>
      </c>
      <c r="N20" s="65" t="e">
        <f t="shared" si="0"/>
        <v>#VALUE!</v>
      </c>
      <c r="O20" s="66" t="e">
        <f t="shared" si="1"/>
        <v>#VALUE!</v>
      </c>
      <c r="P20" s="43" t="s">
        <v>353</v>
      </c>
      <c r="Q20" s="31" t="s">
        <v>396</v>
      </c>
    </row>
    <row r="21" s="9" customFormat="1" ht="143" customHeight="1" spans="1:17">
      <c r="A21" s="31">
        <v>12</v>
      </c>
      <c r="B21" s="34" t="s">
        <v>285</v>
      </c>
      <c r="C21" s="35" t="s">
        <v>31</v>
      </c>
      <c r="D21" s="35" t="s">
        <v>32</v>
      </c>
      <c r="E21" s="35" t="s">
        <v>74</v>
      </c>
      <c r="F21" s="34" t="s">
        <v>397</v>
      </c>
      <c r="G21" s="35">
        <v>280</v>
      </c>
      <c r="H21" s="34" t="s">
        <v>334</v>
      </c>
      <c r="I21" s="34" t="s">
        <v>334</v>
      </c>
      <c r="J21" s="65" t="s">
        <v>385</v>
      </c>
      <c r="K21" s="65" t="s">
        <v>386</v>
      </c>
      <c r="L21" s="65" t="s">
        <v>388</v>
      </c>
      <c r="M21" s="65">
        <v>210</v>
      </c>
      <c r="N21" s="65" t="e">
        <f t="shared" si="0"/>
        <v>#VALUE!</v>
      </c>
      <c r="O21" s="66" t="e">
        <f t="shared" si="1"/>
        <v>#VALUE!</v>
      </c>
      <c r="P21" s="69" t="s">
        <v>314</v>
      </c>
      <c r="Q21" s="69" t="s">
        <v>398</v>
      </c>
    </row>
    <row r="22" s="10" customFormat="1" ht="409" customHeight="1" spans="1:17">
      <c r="A22" s="31">
        <v>13</v>
      </c>
      <c r="B22" s="36" t="s">
        <v>91</v>
      </c>
      <c r="C22" s="37" t="s">
        <v>31</v>
      </c>
      <c r="D22" s="37" t="s">
        <v>32</v>
      </c>
      <c r="E22" s="37" t="s">
        <v>399</v>
      </c>
      <c r="F22" s="36" t="s">
        <v>400</v>
      </c>
      <c r="G22" s="31">
        <v>746.54</v>
      </c>
      <c r="H22" s="32" t="s">
        <v>94</v>
      </c>
      <c r="I22" s="32" t="s">
        <v>95</v>
      </c>
      <c r="J22" s="65" t="s">
        <v>385</v>
      </c>
      <c r="K22" s="65" t="s">
        <v>386</v>
      </c>
      <c r="L22" s="65" t="s">
        <v>388</v>
      </c>
      <c r="M22" s="70">
        <v>478</v>
      </c>
      <c r="N22" s="65" t="e">
        <f t="shared" si="0"/>
        <v>#VALUE!</v>
      </c>
      <c r="O22" s="66" t="e">
        <f t="shared" si="1"/>
        <v>#VALUE!</v>
      </c>
      <c r="P22" s="37" t="s">
        <v>401</v>
      </c>
      <c r="Q22" s="37" t="s">
        <v>402</v>
      </c>
    </row>
    <row r="23" s="4" customFormat="1" ht="112" customHeight="1" spans="1:17">
      <c r="A23" s="31">
        <v>14</v>
      </c>
      <c r="B23" s="32" t="s">
        <v>289</v>
      </c>
      <c r="C23" s="31" t="s">
        <v>31</v>
      </c>
      <c r="D23" s="31" t="s">
        <v>32</v>
      </c>
      <c r="E23" s="31" t="s">
        <v>290</v>
      </c>
      <c r="F23" s="32" t="s">
        <v>291</v>
      </c>
      <c r="G23" s="31">
        <v>15</v>
      </c>
      <c r="H23" s="32" t="s">
        <v>292</v>
      </c>
      <c r="I23" s="32" t="s">
        <v>293</v>
      </c>
      <c r="J23" s="65" t="s">
        <v>385</v>
      </c>
      <c r="K23" s="65" t="s">
        <v>386</v>
      </c>
      <c r="L23" s="65" t="s">
        <v>388</v>
      </c>
      <c r="M23" s="70">
        <v>14</v>
      </c>
      <c r="N23" s="65" t="e">
        <f t="shared" si="0"/>
        <v>#VALUE!</v>
      </c>
      <c r="O23" s="66" t="e">
        <f t="shared" si="1"/>
        <v>#VALUE!</v>
      </c>
      <c r="P23" s="43" t="s">
        <v>294</v>
      </c>
      <c r="Q23" s="31" t="s">
        <v>290</v>
      </c>
    </row>
    <row r="24" s="11" customFormat="1" ht="39" customHeight="1" spans="1:17">
      <c r="A24" s="31">
        <v>15</v>
      </c>
      <c r="B24" s="38" t="s">
        <v>104</v>
      </c>
      <c r="C24" s="39" t="s">
        <v>31</v>
      </c>
      <c r="D24" s="31" t="s">
        <v>32</v>
      </c>
      <c r="E24" s="39" t="s">
        <v>105</v>
      </c>
      <c r="F24" s="38" t="s">
        <v>296</v>
      </c>
      <c r="G24" s="40">
        <v>300</v>
      </c>
      <c r="H24" s="41" t="s">
        <v>107</v>
      </c>
      <c r="I24" s="41" t="s">
        <v>107</v>
      </c>
      <c r="J24" s="65" t="s">
        <v>385</v>
      </c>
      <c r="K24" s="65" t="s">
        <v>386</v>
      </c>
      <c r="L24" s="65" t="s">
        <v>388</v>
      </c>
      <c r="M24" s="65">
        <v>40</v>
      </c>
      <c r="N24" s="65" t="e">
        <f t="shared" si="0"/>
        <v>#VALUE!</v>
      </c>
      <c r="O24" s="66" t="e">
        <f t="shared" si="1"/>
        <v>#VALUE!</v>
      </c>
      <c r="P24" s="43" t="s">
        <v>353</v>
      </c>
      <c r="Q24" s="43" t="s">
        <v>343</v>
      </c>
    </row>
    <row r="25" s="4" customFormat="1" ht="88.5" customHeight="1" spans="1:17">
      <c r="A25" s="31">
        <v>16</v>
      </c>
      <c r="B25" s="32" t="s">
        <v>159</v>
      </c>
      <c r="C25" s="31" t="s">
        <v>31</v>
      </c>
      <c r="D25" s="31" t="s">
        <v>32</v>
      </c>
      <c r="E25" s="31" t="s">
        <v>74</v>
      </c>
      <c r="F25" s="32" t="s">
        <v>297</v>
      </c>
      <c r="G25" s="31">
        <v>800</v>
      </c>
      <c r="H25" s="32" t="s">
        <v>298</v>
      </c>
      <c r="I25" s="32" t="s">
        <v>298</v>
      </c>
      <c r="J25" s="65"/>
      <c r="K25" s="65"/>
      <c r="L25" s="65"/>
      <c r="M25" s="65"/>
      <c r="N25" s="65" t="e">
        <f t="shared" si="0"/>
        <v>#VALUE!</v>
      </c>
      <c r="O25" s="66" t="e">
        <f t="shared" si="1"/>
        <v>#VALUE!</v>
      </c>
      <c r="P25" s="43" t="s">
        <v>77</v>
      </c>
      <c r="Q25" s="43" t="s">
        <v>78</v>
      </c>
    </row>
    <row r="26" s="4" customFormat="1" ht="243" customHeight="1" spans="1:17">
      <c r="A26" s="31">
        <v>17</v>
      </c>
      <c r="B26" s="32" t="s">
        <v>79</v>
      </c>
      <c r="C26" s="31" t="s">
        <v>31</v>
      </c>
      <c r="D26" s="31" t="s">
        <v>32</v>
      </c>
      <c r="E26" s="31" t="s">
        <v>74</v>
      </c>
      <c r="F26" s="32" t="s">
        <v>403</v>
      </c>
      <c r="G26" s="31">
        <v>280</v>
      </c>
      <c r="H26" s="32" t="s">
        <v>81</v>
      </c>
      <c r="I26" s="41" t="s">
        <v>82</v>
      </c>
      <c r="J26" s="65" t="s">
        <v>385</v>
      </c>
      <c r="K26" s="65" t="s">
        <v>386</v>
      </c>
      <c r="L26" s="65" t="s">
        <v>388</v>
      </c>
      <c r="M26" s="65">
        <v>30.62</v>
      </c>
      <c r="N26" s="65" t="e">
        <f t="shared" si="0"/>
        <v>#VALUE!</v>
      </c>
      <c r="O26" s="66" t="e">
        <f t="shared" si="1"/>
        <v>#VALUE!</v>
      </c>
      <c r="P26" s="43" t="s">
        <v>77</v>
      </c>
      <c r="Q26" s="43" t="s">
        <v>83</v>
      </c>
    </row>
    <row r="27" s="4" customFormat="1" ht="39" customHeight="1" spans="1:17">
      <c r="A27" s="31">
        <v>18</v>
      </c>
      <c r="B27" s="36" t="s">
        <v>108</v>
      </c>
      <c r="C27" s="37" t="s">
        <v>31</v>
      </c>
      <c r="D27" s="37" t="s">
        <v>32</v>
      </c>
      <c r="E27" s="37" t="s">
        <v>404</v>
      </c>
      <c r="F27" s="36" t="s">
        <v>308</v>
      </c>
      <c r="G27" s="42">
        <v>495</v>
      </c>
      <c r="H27" s="32" t="s">
        <v>341</v>
      </c>
      <c r="I27" s="32" t="s">
        <v>341</v>
      </c>
      <c r="J27" s="65" t="s">
        <v>385</v>
      </c>
      <c r="K27" s="65" t="s">
        <v>386</v>
      </c>
      <c r="L27" s="65"/>
      <c r="M27" s="65">
        <v>43.8</v>
      </c>
      <c r="N27" s="65" t="e">
        <f t="shared" si="0"/>
        <v>#VALUE!</v>
      </c>
      <c r="O27" s="66" t="e">
        <f t="shared" si="1"/>
        <v>#VALUE!</v>
      </c>
      <c r="P27" s="43" t="s">
        <v>405</v>
      </c>
      <c r="Q27" s="43" t="s">
        <v>406</v>
      </c>
    </row>
    <row r="28" s="4" customFormat="1" ht="59" customHeight="1" spans="1:17">
      <c r="A28" s="31">
        <v>19</v>
      </c>
      <c r="B28" s="32" t="s">
        <v>342</v>
      </c>
      <c r="C28" s="37" t="s">
        <v>31</v>
      </c>
      <c r="D28" s="31" t="s">
        <v>32</v>
      </c>
      <c r="E28" s="37" t="s">
        <v>343</v>
      </c>
      <c r="F28" s="36" t="s">
        <v>344</v>
      </c>
      <c r="G28" s="31">
        <v>1115.06</v>
      </c>
      <c r="H28" s="32"/>
      <c r="I28" s="32"/>
      <c r="J28" s="65" t="s">
        <v>385</v>
      </c>
      <c r="K28" s="65" t="s">
        <v>386</v>
      </c>
      <c r="L28" s="65" t="s">
        <v>388</v>
      </c>
      <c r="M28" s="65">
        <v>169.8</v>
      </c>
      <c r="N28" s="65" t="e">
        <f t="shared" si="0"/>
        <v>#VALUE!</v>
      </c>
      <c r="O28" s="66" t="e">
        <f t="shared" si="1"/>
        <v>#VALUE!</v>
      </c>
      <c r="P28" s="43"/>
      <c r="Q28" s="43"/>
    </row>
    <row r="29" s="4" customFormat="1" ht="169" customHeight="1" spans="1:17">
      <c r="A29" s="31">
        <v>20</v>
      </c>
      <c r="B29" s="32" t="s">
        <v>227</v>
      </c>
      <c r="C29" s="31" t="s">
        <v>31</v>
      </c>
      <c r="D29" s="31" t="s">
        <v>32</v>
      </c>
      <c r="E29" s="31" t="s">
        <v>128</v>
      </c>
      <c r="F29" s="32" t="s">
        <v>373</v>
      </c>
      <c r="G29" s="31">
        <v>309.6</v>
      </c>
      <c r="H29" s="32" t="s">
        <v>130</v>
      </c>
      <c r="I29" s="32" t="s">
        <v>131</v>
      </c>
      <c r="J29" s="65" t="s">
        <v>385</v>
      </c>
      <c r="K29" s="65" t="s">
        <v>386</v>
      </c>
      <c r="L29" s="65" t="s">
        <v>388</v>
      </c>
      <c r="M29" s="65">
        <v>500</v>
      </c>
      <c r="N29" s="65" t="e">
        <f t="shared" si="0"/>
        <v>#VALUE!</v>
      </c>
      <c r="O29" s="66" t="e">
        <f t="shared" si="1"/>
        <v>#VALUE!</v>
      </c>
      <c r="P29" s="43" t="s">
        <v>58</v>
      </c>
      <c r="Q29" s="43" t="s">
        <v>132</v>
      </c>
    </row>
    <row r="30" s="4" customFormat="1" ht="130" customHeight="1" spans="1:17">
      <c r="A30" s="31">
        <v>21</v>
      </c>
      <c r="B30" s="32" t="s">
        <v>227</v>
      </c>
      <c r="C30" s="31" t="s">
        <v>31</v>
      </c>
      <c r="D30" s="31" t="s">
        <v>32</v>
      </c>
      <c r="E30" s="31" t="s">
        <v>311</v>
      </c>
      <c r="F30" s="32" t="s">
        <v>312</v>
      </c>
      <c r="G30" s="31">
        <v>70</v>
      </c>
      <c r="H30" s="32" t="s">
        <v>313</v>
      </c>
      <c r="I30" s="32" t="s">
        <v>313</v>
      </c>
      <c r="J30" s="65" t="s">
        <v>385</v>
      </c>
      <c r="K30" s="65" t="s">
        <v>386</v>
      </c>
      <c r="L30" s="65" t="s">
        <v>388</v>
      </c>
      <c r="M30" s="70">
        <v>389</v>
      </c>
      <c r="N30" s="65" t="e">
        <f t="shared" si="0"/>
        <v>#VALUE!</v>
      </c>
      <c r="O30" s="66" t="e">
        <f t="shared" si="1"/>
        <v>#VALUE!</v>
      </c>
      <c r="P30" s="43" t="s">
        <v>314</v>
      </c>
      <c r="Q30" s="43" t="s">
        <v>315</v>
      </c>
    </row>
    <row r="31" s="4" customFormat="1" ht="253.5" customHeight="1" spans="1:17">
      <c r="A31" s="31">
        <v>22</v>
      </c>
      <c r="B31" s="32" t="s">
        <v>316</v>
      </c>
      <c r="C31" s="31" t="s">
        <v>114</v>
      </c>
      <c r="D31" s="31" t="s">
        <v>32</v>
      </c>
      <c r="E31" s="31" t="s">
        <v>122</v>
      </c>
      <c r="F31" s="32" t="s">
        <v>123</v>
      </c>
      <c r="G31" s="31">
        <v>301.8</v>
      </c>
      <c r="H31" s="32" t="s">
        <v>124</v>
      </c>
      <c r="I31" s="32" t="s">
        <v>125</v>
      </c>
      <c r="J31" s="65" t="s">
        <v>385</v>
      </c>
      <c r="K31" s="65" t="s">
        <v>386</v>
      </c>
      <c r="L31" s="65" t="s">
        <v>388</v>
      </c>
      <c r="M31" s="70">
        <v>293.94</v>
      </c>
      <c r="N31" s="65" t="e">
        <f t="shared" si="0"/>
        <v>#VALUE!</v>
      </c>
      <c r="O31" s="66" t="e">
        <f t="shared" si="1"/>
        <v>#VALUE!</v>
      </c>
      <c r="P31" s="43" t="s">
        <v>126</v>
      </c>
      <c r="Q31" s="43" t="s">
        <v>126</v>
      </c>
    </row>
    <row r="32" s="4" customFormat="1" ht="121.5" customHeight="1" spans="1:17">
      <c r="A32" s="31">
        <v>23</v>
      </c>
      <c r="B32" s="32" t="s">
        <v>317</v>
      </c>
      <c r="C32" s="31" t="s">
        <v>31</v>
      </c>
      <c r="D32" s="31" t="s">
        <v>32</v>
      </c>
      <c r="E32" s="31" t="s">
        <v>230</v>
      </c>
      <c r="F32" s="32" t="s">
        <v>318</v>
      </c>
      <c r="G32" s="31">
        <v>50</v>
      </c>
      <c r="H32" s="38" t="s">
        <v>319</v>
      </c>
      <c r="I32" s="38" t="s">
        <v>320</v>
      </c>
      <c r="J32" s="65" t="s">
        <v>385</v>
      </c>
      <c r="K32" s="65" t="s">
        <v>386</v>
      </c>
      <c r="L32" s="65" t="s">
        <v>388</v>
      </c>
      <c r="M32" s="70">
        <v>64.6</v>
      </c>
      <c r="N32" s="65" t="e">
        <f t="shared" si="0"/>
        <v>#VALUE!</v>
      </c>
      <c r="O32" s="66" t="e">
        <f t="shared" si="1"/>
        <v>#VALUE!</v>
      </c>
      <c r="P32" s="43" t="s">
        <v>233</v>
      </c>
      <c r="Q32" s="43" t="s">
        <v>233</v>
      </c>
    </row>
    <row r="33" s="4" customFormat="1" ht="73" customHeight="1" spans="1:17">
      <c r="A33" s="31">
        <v>24</v>
      </c>
      <c r="B33" s="32" t="s">
        <v>345</v>
      </c>
      <c r="C33" s="31" t="s">
        <v>31</v>
      </c>
      <c r="D33" s="31" t="s">
        <v>32</v>
      </c>
      <c r="E33" s="31" t="s">
        <v>74</v>
      </c>
      <c r="F33" s="32" t="s">
        <v>321</v>
      </c>
      <c r="G33" s="31">
        <v>210</v>
      </c>
      <c r="H33" s="38" t="s">
        <v>136</v>
      </c>
      <c r="I33" s="38" t="s">
        <v>136</v>
      </c>
      <c r="J33" s="65" t="s">
        <v>385</v>
      </c>
      <c r="K33" s="65" t="s">
        <v>386</v>
      </c>
      <c r="L33" s="65" t="s">
        <v>388</v>
      </c>
      <c r="M33" s="70">
        <v>33</v>
      </c>
      <c r="N33" s="65" t="e">
        <f t="shared" si="0"/>
        <v>#VALUE!</v>
      </c>
      <c r="O33" s="66" t="e">
        <f t="shared" si="1"/>
        <v>#VALUE!</v>
      </c>
      <c r="P33" s="43" t="s">
        <v>353</v>
      </c>
      <c r="Q33" s="43" t="s">
        <v>74</v>
      </c>
    </row>
    <row r="34" s="4" customFormat="1" ht="48" customHeight="1" spans="1:17">
      <c r="A34" s="31">
        <v>25</v>
      </c>
      <c r="B34" s="32" t="s">
        <v>138</v>
      </c>
      <c r="C34" s="31" t="s">
        <v>114</v>
      </c>
      <c r="D34" s="31" t="s">
        <v>32</v>
      </c>
      <c r="E34" s="31"/>
      <c r="F34" s="32" t="s">
        <v>139</v>
      </c>
      <c r="G34" s="31">
        <v>639</v>
      </c>
      <c r="H34" s="32" t="s">
        <v>140</v>
      </c>
      <c r="I34" s="32" t="s">
        <v>140</v>
      </c>
      <c r="J34" s="65" t="s">
        <v>385</v>
      </c>
      <c r="K34" s="65" t="s">
        <v>386</v>
      </c>
      <c r="L34" s="65" t="s">
        <v>388</v>
      </c>
      <c r="M34" s="70">
        <v>10.05</v>
      </c>
      <c r="N34" s="65">
        <f t="shared" si="0"/>
        <v>-10.05</v>
      </c>
      <c r="O34" s="66" t="e">
        <f t="shared" si="1"/>
        <v>#DIV/0!</v>
      </c>
      <c r="P34" s="43" t="s">
        <v>353</v>
      </c>
      <c r="Q34" s="43" t="s">
        <v>407</v>
      </c>
    </row>
    <row r="35" s="4" customFormat="1" ht="55.5" customHeight="1" spans="1:17">
      <c r="A35" s="31">
        <v>26</v>
      </c>
      <c r="B35" s="38" t="s">
        <v>142</v>
      </c>
      <c r="C35" s="43" t="s">
        <v>31</v>
      </c>
      <c r="D35" s="43" t="s">
        <v>32</v>
      </c>
      <c r="E35" s="43"/>
      <c r="F35" s="38" t="s">
        <v>323</v>
      </c>
      <c r="G35" s="39">
        <v>55</v>
      </c>
      <c r="H35" s="41" t="s">
        <v>324</v>
      </c>
      <c r="I35" s="41"/>
      <c r="J35" s="65" t="s">
        <v>385</v>
      </c>
      <c r="K35" s="65" t="s">
        <v>386</v>
      </c>
      <c r="L35" s="65" t="s">
        <v>388</v>
      </c>
      <c r="M35" s="70">
        <v>26</v>
      </c>
      <c r="N35" s="65">
        <f t="shared" si="0"/>
        <v>-26</v>
      </c>
      <c r="O35" s="66" t="e">
        <f t="shared" si="1"/>
        <v>#DIV/0!</v>
      </c>
      <c r="P35" s="43"/>
      <c r="Q35" s="43"/>
    </row>
    <row r="36" s="4" customFormat="1" spans="5:17">
      <c r="E36" s="3"/>
      <c r="J36" s="65" t="s">
        <v>385</v>
      </c>
      <c r="K36" s="65" t="s">
        <v>386</v>
      </c>
      <c r="L36" s="65" t="s">
        <v>388</v>
      </c>
      <c r="M36" s="70">
        <v>174.41</v>
      </c>
      <c r="N36" s="65">
        <f t="shared" si="0"/>
        <v>-174.41</v>
      </c>
      <c r="O36" s="66" t="e">
        <f t="shared" si="1"/>
        <v>#DIV/0!</v>
      </c>
      <c r="P36" s="3"/>
      <c r="Q36" s="3"/>
    </row>
    <row r="37" s="4" customFormat="1" spans="5:17">
      <c r="E37" s="3"/>
      <c r="J37" s="65" t="s">
        <v>385</v>
      </c>
      <c r="K37" s="65" t="s">
        <v>386</v>
      </c>
      <c r="L37" s="65" t="s">
        <v>388</v>
      </c>
      <c r="M37" s="65">
        <v>162</v>
      </c>
      <c r="N37" s="65">
        <f t="shared" si="0"/>
        <v>-162</v>
      </c>
      <c r="O37" s="66" t="e">
        <f t="shared" si="1"/>
        <v>#DIV/0!</v>
      </c>
      <c r="P37" s="3"/>
      <c r="Q37" s="3"/>
    </row>
    <row r="38" s="4" customFormat="1" spans="5:17">
      <c r="E38" s="3"/>
      <c r="J38" s="65" t="s">
        <v>385</v>
      </c>
      <c r="K38" s="65" t="s">
        <v>386</v>
      </c>
      <c r="L38" s="65" t="s">
        <v>388</v>
      </c>
      <c r="M38" s="70">
        <v>21.6</v>
      </c>
      <c r="N38" s="65">
        <f t="shared" si="0"/>
        <v>-21.6</v>
      </c>
      <c r="O38" s="66" t="e">
        <f t="shared" si="1"/>
        <v>#DIV/0!</v>
      </c>
      <c r="P38" s="3"/>
      <c r="Q38" s="3"/>
    </row>
    <row r="39" s="4" customFormat="1" spans="5:17">
      <c r="E39" s="3"/>
      <c r="J39" s="65" t="s">
        <v>385</v>
      </c>
      <c r="K39" s="65" t="s">
        <v>386</v>
      </c>
      <c r="L39" s="65" t="s">
        <v>388</v>
      </c>
      <c r="M39" s="70">
        <v>16.4</v>
      </c>
      <c r="N39" s="65">
        <f t="shared" si="0"/>
        <v>-16.4</v>
      </c>
      <c r="O39" s="66" t="e">
        <f t="shared" si="1"/>
        <v>#DIV/0!</v>
      </c>
      <c r="P39" s="3"/>
      <c r="Q39" s="3"/>
    </row>
    <row r="40" s="4" customFormat="1" spans="5:17">
      <c r="E40" s="3"/>
      <c r="J40" s="65" t="s">
        <v>385</v>
      </c>
      <c r="K40" s="65" t="s">
        <v>386</v>
      </c>
      <c r="L40" s="65" t="s">
        <v>388</v>
      </c>
      <c r="M40" s="70">
        <v>39</v>
      </c>
      <c r="N40" s="65">
        <f t="shared" si="0"/>
        <v>-39</v>
      </c>
      <c r="O40" s="66" t="e">
        <f t="shared" si="1"/>
        <v>#DIV/0!</v>
      </c>
      <c r="P40" s="3"/>
      <c r="Q40" s="3"/>
    </row>
    <row r="41" s="4" customFormat="1" spans="5:17">
      <c r="E41" s="3"/>
      <c r="J41" s="65" t="s">
        <v>385</v>
      </c>
      <c r="K41" s="65" t="s">
        <v>386</v>
      </c>
      <c r="L41" s="65" t="s">
        <v>388</v>
      </c>
      <c r="M41" s="65">
        <v>69</v>
      </c>
      <c r="N41" s="65">
        <f t="shared" si="0"/>
        <v>-69</v>
      </c>
      <c r="O41" s="66" t="e">
        <f t="shared" si="1"/>
        <v>#DIV/0!</v>
      </c>
      <c r="P41" s="3"/>
      <c r="Q41" s="3"/>
    </row>
    <row r="42" s="4" customFormat="1" spans="5:17">
      <c r="E42" s="3"/>
      <c r="J42" s="17"/>
      <c r="K42" s="18"/>
      <c r="L42" s="18"/>
      <c r="M42" s="18"/>
      <c r="N42" s="18"/>
      <c r="O42" s="18"/>
      <c r="P42" s="3"/>
      <c r="Q42" s="3"/>
    </row>
    <row r="43" s="4" customFormat="1" spans="5:17">
      <c r="E43" s="3"/>
      <c r="J43" s="17"/>
      <c r="K43" s="18"/>
      <c r="L43" s="18"/>
      <c r="M43" s="18"/>
      <c r="N43" s="18"/>
      <c r="O43" s="18"/>
      <c r="P43" s="3"/>
      <c r="Q43" s="3"/>
    </row>
    <row r="44" s="4" customFormat="1" spans="5:17">
      <c r="E44" s="3"/>
      <c r="J44" s="17"/>
      <c r="K44" s="18"/>
      <c r="L44" s="18"/>
      <c r="M44" s="18"/>
      <c r="N44" s="18"/>
      <c r="O44" s="18"/>
      <c r="P44" s="3"/>
      <c r="Q44" s="3"/>
    </row>
    <row r="45" s="4" customFormat="1" spans="5:17">
      <c r="E45" s="3"/>
      <c r="J45" s="17"/>
      <c r="K45" s="18"/>
      <c r="L45" s="18"/>
      <c r="M45" s="18"/>
      <c r="N45" s="18"/>
      <c r="O45" s="18"/>
      <c r="P45" s="3"/>
      <c r="Q45" s="3"/>
    </row>
    <row r="46" s="4" customFormat="1" spans="5:17">
      <c r="E46" s="3"/>
      <c r="J46" s="17"/>
      <c r="K46" s="18"/>
      <c r="L46" s="18"/>
      <c r="M46" s="18"/>
      <c r="N46" s="18"/>
      <c r="O46" s="18"/>
      <c r="P46" s="3"/>
      <c r="Q46" s="3"/>
    </row>
    <row r="47" s="4" customFormat="1" spans="5:17">
      <c r="E47" s="3"/>
      <c r="J47" s="17"/>
      <c r="K47" s="18"/>
      <c r="L47" s="18"/>
      <c r="M47" s="18"/>
      <c r="N47" s="18"/>
      <c r="O47" s="18"/>
      <c r="P47" s="3"/>
      <c r="Q47" s="3"/>
    </row>
    <row r="48" s="4" customFormat="1" spans="5:17">
      <c r="E48" s="3"/>
      <c r="J48" s="17"/>
      <c r="K48" s="18"/>
      <c r="L48" s="18"/>
      <c r="M48" s="18"/>
      <c r="N48" s="18"/>
      <c r="O48" s="18"/>
      <c r="P48" s="3"/>
      <c r="Q48" s="3"/>
    </row>
    <row r="49" s="4" customFormat="1" spans="5:17">
      <c r="E49" s="3"/>
      <c r="J49" s="17"/>
      <c r="K49" s="18"/>
      <c r="L49" s="18"/>
      <c r="M49" s="18"/>
      <c r="N49" s="18"/>
      <c r="O49" s="18"/>
      <c r="P49" s="3"/>
      <c r="Q49" s="3"/>
    </row>
    <row r="50" s="4" customFormat="1" spans="5:17">
      <c r="E50" s="3"/>
      <c r="J50" s="17"/>
      <c r="K50" s="18"/>
      <c r="L50" s="18"/>
      <c r="M50" s="18"/>
      <c r="N50" s="18"/>
      <c r="O50" s="18"/>
      <c r="P50" s="3"/>
      <c r="Q50" s="3"/>
    </row>
    <row r="51" s="4" customFormat="1" spans="5:17">
      <c r="E51" s="3"/>
      <c r="J51" s="17"/>
      <c r="K51" s="18"/>
      <c r="L51" s="18"/>
      <c r="M51" s="18"/>
      <c r="N51" s="18"/>
      <c r="O51" s="18"/>
      <c r="P51" s="3"/>
      <c r="Q51" s="3"/>
    </row>
    <row r="52" s="4" customFormat="1" spans="5:17">
      <c r="E52" s="3"/>
      <c r="J52" s="17"/>
      <c r="K52" s="18"/>
      <c r="L52" s="18"/>
      <c r="M52" s="18"/>
      <c r="N52" s="18"/>
      <c r="O52" s="18"/>
      <c r="P52" s="3"/>
      <c r="Q52" s="3"/>
    </row>
    <row r="53" s="4" customFormat="1" spans="5:17">
      <c r="E53" s="3"/>
      <c r="J53" s="17"/>
      <c r="K53" s="18"/>
      <c r="L53" s="18"/>
      <c r="M53" s="18"/>
      <c r="N53" s="18"/>
      <c r="O53" s="18"/>
      <c r="P53" s="3"/>
      <c r="Q53" s="3"/>
    </row>
    <row r="54" s="4" customFormat="1" spans="5:17">
      <c r="E54" s="3"/>
      <c r="J54" s="17"/>
      <c r="K54" s="18"/>
      <c r="L54" s="18"/>
      <c r="M54" s="18"/>
      <c r="N54" s="18"/>
      <c r="O54" s="18"/>
      <c r="P54" s="3"/>
      <c r="Q54" s="3"/>
    </row>
    <row r="55" s="4" customFormat="1" spans="5:17">
      <c r="E55" s="3"/>
      <c r="J55" s="17"/>
      <c r="K55" s="18"/>
      <c r="L55" s="18"/>
      <c r="M55" s="18"/>
      <c r="N55" s="18"/>
      <c r="O55" s="18"/>
      <c r="P55" s="3"/>
      <c r="Q55" s="3"/>
    </row>
    <row r="56" s="4" customFormat="1" spans="5:17">
      <c r="E56" s="3"/>
      <c r="J56" s="17"/>
      <c r="K56" s="18"/>
      <c r="L56" s="18"/>
      <c r="M56" s="18"/>
      <c r="N56" s="18"/>
      <c r="O56" s="18"/>
      <c r="P56" s="3"/>
      <c r="Q56" s="3"/>
    </row>
    <row r="57" s="4" customFormat="1" spans="5:17">
      <c r="E57" s="3"/>
      <c r="J57" s="17"/>
      <c r="K57" s="18"/>
      <c r="L57" s="18"/>
      <c r="M57" s="18"/>
      <c r="N57" s="18"/>
      <c r="O57" s="18"/>
      <c r="P57" s="3"/>
      <c r="Q57" s="3"/>
    </row>
    <row r="58" s="4" customFormat="1" spans="5:17">
      <c r="E58" s="3"/>
      <c r="J58" s="17"/>
      <c r="K58" s="18"/>
      <c r="L58" s="18"/>
      <c r="M58" s="18"/>
      <c r="N58" s="18"/>
      <c r="O58" s="18"/>
      <c r="P58" s="3"/>
      <c r="Q58" s="3"/>
    </row>
    <row r="59" s="4" customFormat="1" spans="5:17">
      <c r="E59" s="3"/>
      <c r="J59" s="17"/>
      <c r="K59" s="18"/>
      <c r="L59" s="18"/>
      <c r="M59" s="18"/>
      <c r="N59" s="18"/>
      <c r="O59" s="18"/>
      <c r="P59" s="3"/>
      <c r="Q59" s="3"/>
    </row>
    <row r="60" s="4" customFormat="1" spans="5:17">
      <c r="E60" s="3"/>
      <c r="J60" s="17"/>
      <c r="K60" s="18"/>
      <c r="L60" s="18"/>
      <c r="M60" s="18"/>
      <c r="N60" s="18"/>
      <c r="O60" s="18"/>
      <c r="P60" s="3"/>
      <c r="Q60" s="3"/>
    </row>
    <row r="61" s="4" customFormat="1" spans="5:17">
      <c r="E61" s="3"/>
      <c r="J61" s="17"/>
      <c r="K61" s="18"/>
      <c r="L61" s="18"/>
      <c r="M61" s="18"/>
      <c r="N61" s="18"/>
      <c r="O61" s="18"/>
      <c r="P61" s="3"/>
      <c r="Q61" s="3"/>
    </row>
    <row r="62" s="4" customFormat="1" spans="5:17">
      <c r="E62" s="3"/>
      <c r="J62" s="17"/>
      <c r="K62" s="18"/>
      <c r="L62" s="18"/>
      <c r="M62" s="18"/>
      <c r="N62" s="18"/>
      <c r="O62" s="18"/>
      <c r="P62" s="3"/>
      <c r="Q62" s="3"/>
    </row>
    <row r="63" s="4" customFormat="1" spans="5:17">
      <c r="E63" s="3"/>
      <c r="J63" s="17"/>
      <c r="K63" s="18"/>
      <c r="L63" s="18"/>
      <c r="M63" s="18"/>
      <c r="N63" s="18"/>
      <c r="O63" s="18"/>
      <c r="P63" s="3"/>
      <c r="Q63" s="3"/>
    </row>
    <row r="64" s="4" customFormat="1" spans="5:17">
      <c r="E64" s="3"/>
      <c r="J64" s="17"/>
      <c r="K64" s="18"/>
      <c r="L64" s="18"/>
      <c r="M64" s="18"/>
      <c r="N64" s="18"/>
      <c r="O64" s="18"/>
      <c r="P64" s="3"/>
      <c r="Q64" s="3"/>
    </row>
    <row r="65" s="4" customFormat="1" spans="5:17">
      <c r="E65" s="3"/>
      <c r="J65" s="17"/>
      <c r="K65" s="18"/>
      <c r="L65" s="18"/>
      <c r="M65" s="18"/>
      <c r="N65" s="18"/>
      <c r="O65" s="18"/>
      <c r="P65" s="3"/>
      <c r="Q65" s="3"/>
    </row>
    <row r="66" s="4" customFormat="1" spans="5:17">
      <c r="E66" s="3"/>
      <c r="J66" s="17"/>
      <c r="K66" s="18"/>
      <c r="L66" s="18"/>
      <c r="M66" s="18"/>
      <c r="N66" s="18"/>
      <c r="O66" s="18"/>
      <c r="P66" s="3"/>
      <c r="Q66" s="3"/>
    </row>
    <row r="67" s="4" customFormat="1" spans="5:17">
      <c r="E67" s="3"/>
      <c r="J67" s="17"/>
      <c r="K67" s="18"/>
      <c r="L67" s="18"/>
      <c r="M67" s="18"/>
      <c r="N67" s="18"/>
      <c r="O67" s="18"/>
      <c r="P67" s="3"/>
      <c r="Q67" s="3"/>
    </row>
    <row r="68" s="4" customFormat="1" spans="5:17">
      <c r="E68" s="3"/>
      <c r="J68" s="17"/>
      <c r="K68" s="18"/>
      <c r="L68" s="18"/>
      <c r="M68" s="18"/>
      <c r="N68" s="18"/>
      <c r="O68" s="18"/>
      <c r="P68" s="3"/>
      <c r="Q68" s="3"/>
    </row>
    <row r="69" s="4" customFormat="1" spans="5:17">
      <c r="E69" s="3"/>
      <c r="J69" s="17"/>
      <c r="K69" s="18"/>
      <c r="L69" s="18"/>
      <c r="M69" s="18"/>
      <c r="N69" s="18"/>
      <c r="O69" s="18"/>
      <c r="P69" s="3"/>
      <c r="Q69" s="3"/>
    </row>
    <row r="70" s="4" customFormat="1" spans="5:17">
      <c r="E70" s="3"/>
      <c r="J70" s="17"/>
      <c r="K70" s="18"/>
      <c r="L70" s="18"/>
      <c r="M70" s="18"/>
      <c r="N70" s="18"/>
      <c r="O70" s="18"/>
      <c r="P70" s="3"/>
      <c r="Q70" s="3"/>
    </row>
    <row r="71" s="4" customFormat="1" spans="5:17">
      <c r="E71" s="3"/>
      <c r="J71" s="17"/>
      <c r="K71" s="18"/>
      <c r="L71" s="18"/>
      <c r="M71" s="18"/>
      <c r="N71" s="18"/>
      <c r="O71" s="18"/>
      <c r="P71" s="3"/>
      <c r="Q71" s="3"/>
    </row>
    <row r="72" s="4" customFormat="1" spans="5:17">
      <c r="E72" s="3"/>
      <c r="J72" s="17"/>
      <c r="K72" s="18"/>
      <c r="L72" s="18"/>
      <c r="M72" s="18"/>
      <c r="N72" s="18"/>
      <c r="O72" s="18"/>
      <c r="P72" s="3"/>
      <c r="Q72" s="3"/>
    </row>
    <row r="73" s="4" customFormat="1" spans="5:17">
      <c r="E73" s="3"/>
      <c r="J73" s="17"/>
      <c r="K73" s="18"/>
      <c r="L73" s="18"/>
      <c r="M73" s="18"/>
      <c r="N73" s="18"/>
      <c r="O73" s="18"/>
      <c r="P73" s="3"/>
      <c r="Q73" s="3"/>
    </row>
    <row r="74" s="4" customFormat="1" spans="5:17">
      <c r="E74" s="3"/>
      <c r="J74" s="17"/>
      <c r="K74" s="18"/>
      <c r="L74" s="18"/>
      <c r="M74" s="18"/>
      <c r="N74" s="18"/>
      <c r="O74" s="18"/>
      <c r="P74" s="3"/>
      <c r="Q74" s="3"/>
    </row>
    <row r="75" s="4" customFormat="1" spans="5:17">
      <c r="E75" s="3"/>
      <c r="J75" s="17"/>
      <c r="K75" s="18"/>
      <c r="L75" s="18"/>
      <c r="M75" s="18"/>
      <c r="N75" s="18"/>
      <c r="O75" s="18"/>
      <c r="P75" s="3"/>
      <c r="Q75" s="3"/>
    </row>
    <row r="76" s="4" customFormat="1" spans="5:17">
      <c r="E76" s="3"/>
      <c r="J76" s="17"/>
      <c r="K76" s="18"/>
      <c r="L76" s="18"/>
      <c r="M76" s="18"/>
      <c r="N76" s="18"/>
      <c r="O76" s="18"/>
      <c r="P76" s="3"/>
      <c r="Q76" s="3"/>
    </row>
    <row r="77" s="4" customFormat="1" spans="5:17">
      <c r="E77" s="3"/>
      <c r="J77" s="17"/>
      <c r="K77" s="18"/>
      <c r="L77" s="18"/>
      <c r="M77" s="18"/>
      <c r="N77" s="18"/>
      <c r="O77" s="18"/>
      <c r="P77" s="3"/>
      <c r="Q77" s="3"/>
    </row>
    <row r="78" s="4" customFormat="1" spans="5:17">
      <c r="E78" s="3"/>
      <c r="J78" s="17"/>
      <c r="K78" s="18"/>
      <c r="L78" s="18"/>
      <c r="M78" s="18"/>
      <c r="N78" s="18"/>
      <c r="O78" s="18"/>
      <c r="P78" s="3"/>
      <c r="Q78" s="3"/>
    </row>
    <row r="79" s="4" customFormat="1" spans="5:17">
      <c r="E79" s="3"/>
      <c r="J79" s="17"/>
      <c r="K79" s="18"/>
      <c r="L79" s="18"/>
      <c r="M79" s="18"/>
      <c r="N79" s="18"/>
      <c r="O79" s="18"/>
      <c r="P79" s="3"/>
      <c r="Q79" s="3"/>
    </row>
    <row r="80" s="4" customFormat="1" spans="5:17">
      <c r="E80" s="3"/>
      <c r="J80" s="17"/>
      <c r="K80" s="18"/>
      <c r="L80" s="18"/>
      <c r="M80" s="18"/>
      <c r="N80" s="18"/>
      <c r="O80" s="18"/>
      <c r="P80" s="3"/>
      <c r="Q80" s="3"/>
    </row>
    <row r="81" s="4" customFormat="1" spans="5:17">
      <c r="E81" s="3"/>
      <c r="J81" s="17"/>
      <c r="K81" s="18"/>
      <c r="L81" s="18"/>
      <c r="M81" s="18"/>
      <c r="N81" s="18"/>
      <c r="O81" s="18"/>
      <c r="P81" s="3"/>
      <c r="Q81" s="3"/>
    </row>
    <row r="82" s="4" customFormat="1" spans="5:17">
      <c r="E82" s="3"/>
      <c r="J82" s="17"/>
      <c r="K82" s="18"/>
      <c r="L82" s="18"/>
      <c r="M82" s="18"/>
      <c r="N82" s="18"/>
      <c r="O82" s="18"/>
      <c r="P82" s="3"/>
      <c r="Q82" s="3"/>
    </row>
    <row r="83" s="4" customFormat="1" spans="5:17">
      <c r="E83" s="3"/>
      <c r="J83" s="17"/>
      <c r="K83" s="18"/>
      <c r="L83" s="18"/>
      <c r="M83" s="18"/>
      <c r="N83" s="18"/>
      <c r="O83" s="18"/>
      <c r="P83" s="3"/>
      <c r="Q83" s="3"/>
    </row>
    <row r="84" s="4" customFormat="1" spans="5:17">
      <c r="E84" s="3"/>
      <c r="J84" s="17"/>
      <c r="K84" s="18"/>
      <c r="L84" s="18"/>
      <c r="M84" s="18"/>
      <c r="N84" s="18"/>
      <c r="O84" s="18"/>
      <c r="P84" s="3"/>
      <c r="Q84" s="3"/>
    </row>
    <row r="85" s="4" customFormat="1" spans="5:17">
      <c r="E85" s="3"/>
      <c r="J85" s="17"/>
      <c r="K85" s="18"/>
      <c r="L85" s="18"/>
      <c r="M85" s="18"/>
      <c r="N85" s="18"/>
      <c r="O85" s="18"/>
      <c r="P85" s="3"/>
      <c r="Q85" s="3"/>
    </row>
    <row r="86" s="4" customFormat="1" spans="5:17">
      <c r="E86" s="3"/>
      <c r="J86" s="17"/>
      <c r="K86" s="18"/>
      <c r="L86" s="18"/>
      <c r="M86" s="18"/>
      <c r="N86" s="18"/>
      <c r="O86" s="18"/>
      <c r="P86" s="3"/>
      <c r="Q86" s="3"/>
    </row>
    <row r="87" s="4" customFormat="1" spans="5:17">
      <c r="E87" s="3"/>
      <c r="J87" s="17"/>
      <c r="K87" s="18"/>
      <c r="L87" s="18"/>
      <c r="M87" s="18"/>
      <c r="N87" s="18"/>
      <c r="O87" s="18"/>
      <c r="P87" s="3"/>
      <c r="Q87" s="3"/>
    </row>
    <row r="88" s="4" customFormat="1" spans="5:17">
      <c r="E88" s="3"/>
      <c r="J88" s="17"/>
      <c r="K88" s="18"/>
      <c r="L88" s="18"/>
      <c r="M88" s="18"/>
      <c r="N88" s="18"/>
      <c r="O88" s="18"/>
      <c r="P88" s="3"/>
      <c r="Q88" s="3"/>
    </row>
    <row r="89" s="4" customFormat="1" spans="5:17">
      <c r="E89" s="3"/>
      <c r="J89" s="17"/>
      <c r="K89" s="18"/>
      <c r="L89" s="18"/>
      <c r="M89" s="18"/>
      <c r="N89" s="18"/>
      <c r="O89" s="18"/>
      <c r="P89" s="3"/>
      <c r="Q89" s="3"/>
    </row>
    <row r="90" s="4" customFormat="1" spans="5:17">
      <c r="E90" s="3"/>
      <c r="J90" s="17"/>
      <c r="K90" s="18"/>
      <c r="L90" s="18"/>
      <c r="M90" s="18"/>
      <c r="N90" s="18"/>
      <c r="O90" s="18"/>
      <c r="P90" s="3"/>
      <c r="Q90" s="3"/>
    </row>
    <row r="91" s="4" customFormat="1" spans="5:17">
      <c r="E91" s="3"/>
      <c r="J91" s="17"/>
      <c r="K91" s="18"/>
      <c r="L91" s="18"/>
      <c r="M91" s="18"/>
      <c r="N91" s="18"/>
      <c r="O91" s="18"/>
      <c r="P91" s="3"/>
      <c r="Q91" s="3"/>
    </row>
    <row r="92" s="4" customFormat="1" spans="5:17">
      <c r="E92" s="3"/>
      <c r="J92" s="17"/>
      <c r="K92" s="18"/>
      <c r="L92" s="18"/>
      <c r="M92" s="18"/>
      <c r="N92" s="18"/>
      <c r="O92" s="18"/>
      <c r="P92" s="3"/>
      <c r="Q92" s="3"/>
    </row>
    <row r="93" s="4" customFormat="1" spans="5:17">
      <c r="E93" s="3"/>
      <c r="J93" s="17"/>
      <c r="K93" s="18"/>
      <c r="L93" s="18"/>
      <c r="M93" s="18"/>
      <c r="N93" s="18"/>
      <c r="O93" s="18"/>
      <c r="P93" s="3"/>
      <c r="Q93" s="3"/>
    </row>
    <row r="94" s="4" customFormat="1" spans="5:17">
      <c r="E94" s="3"/>
      <c r="J94" s="17"/>
      <c r="K94" s="18"/>
      <c r="L94" s="18"/>
      <c r="M94" s="18"/>
      <c r="N94" s="18"/>
      <c r="O94" s="18"/>
      <c r="P94" s="3"/>
      <c r="Q94" s="3"/>
    </row>
    <row r="95" s="4" customFormat="1" spans="5:17">
      <c r="E95" s="3"/>
      <c r="J95" s="17"/>
      <c r="K95" s="18"/>
      <c r="L95" s="18"/>
      <c r="M95" s="18"/>
      <c r="N95" s="18"/>
      <c r="O95" s="18"/>
      <c r="P95" s="3"/>
      <c r="Q95" s="3"/>
    </row>
  </sheetData>
  <autoFilter ref="A1:Q95">
    <extLst/>
  </autoFilter>
  <mergeCells count="22">
    <mergeCell ref="A1:B1"/>
    <mergeCell ref="A2:Q2"/>
    <mergeCell ref="J3:L3"/>
    <mergeCell ref="M3:O3"/>
    <mergeCell ref="A9:F9"/>
    <mergeCell ref="A4:A8"/>
    <mergeCell ref="B4:B8"/>
    <mergeCell ref="C4:C8"/>
    <mergeCell ref="D4:D8"/>
    <mergeCell ref="E4:E8"/>
    <mergeCell ref="F4:F8"/>
    <mergeCell ref="G4:G8"/>
    <mergeCell ref="H5:H8"/>
    <mergeCell ref="I5:I8"/>
    <mergeCell ref="J5:J8"/>
    <mergeCell ref="K5:K8"/>
    <mergeCell ref="L5:L8"/>
    <mergeCell ref="M5:M8"/>
    <mergeCell ref="N5:N8"/>
    <mergeCell ref="O5:O8"/>
    <mergeCell ref="P4:P8"/>
    <mergeCell ref="Q4:Q8"/>
  </mergeCells>
  <printOptions horizontalCentered="1" verticalCentered="1"/>
  <pageMargins left="0.432638888888889" right="0.66875" top="1" bottom="1" header="0.5" footer="0.5"/>
  <pageSetup paperSize="8" scale="70" orientation="landscape" horizontalDpi="600"/>
  <headerFooter/>
  <rowBreaks count="2" manualBreakCount="2">
    <brk id="11" max="16383" man="1"/>
    <brk id="14" max="16383"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1 "   i n t e r l i n e O n O f f = " 0 "   i n t e r l i n e C o l o r = " 0 "   i s D b S h e e t = " 0 " / > < w o S h e e t P r o p s   s h e e t S t i d = " 1 2 "   i n t e r l i n e O n O f f = " 0 "   i n t e r l i n e C o l o r = " 0 "   i s D b S h e e t = " 0 " / > < / w o S h e e t s P r o p s > < w o B o o k P r o p s > < b o o k S e t t i n g s   i s F i l t e r S h a r e d = " 1 "   i s A u t o U p d a t e P a u s e d = " 0 "   f i l t e r T y p e = " c o n n "   i s M e r g e T a s k s A u t o U p d a t e = " 0 " / > < / w o B o o k P r o p s > < / w o P r o p s > 
</file>

<file path=customXml/item2.xml>��< ? x m l   v e r s i o n = " 1 . 0 "   s t a n d a l o n e = " y e s " ? > < p i x e l a t o r s   x m l n s = " h t t p s : / / w e b . w p s . c n / e t / 2 0 1 8 / m a i n "   x m l n s : s = " h t t p : / / s c h e m a s . o p e n x m l f o r m a t s . o r g / s p r e a d s h e e t m l / 2 0 0 6 / m a i n " > < p i x e l a t o r L i s t   s h e e t S t i d = " 1 1 " / > < p i x e l a t o r L i s t   s h e e t S t i d = " 1 2 " / > < p i x e l a t o r L i s t   s h e e t S t i d = " 1 3 " / > < / 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WWO_base_provider_20210929220102-c9fcf70066</Application>
  <HeadingPairs>
    <vt:vector size="2" baseType="variant">
      <vt:variant>
        <vt:lpstr>工作表</vt:lpstr>
      </vt:variant>
      <vt:variant>
        <vt:i4>7</vt:i4>
      </vt:variant>
    </vt:vector>
  </HeadingPairs>
  <TitlesOfParts>
    <vt:vector size="7" baseType="lpstr">
      <vt:lpstr>2023年项目库项目表 (3)</vt:lpstr>
      <vt:lpstr>2023年项目库项目表 (2)</vt:lpstr>
      <vt:lpstr>10862</vt:lpstr>
      <vt:lpstr>6222 (2)</vt:lpstr>
      <vt:lpstr>17040总</vt:lpstr>
      <vt:lpstr>3600</vt:lpstr>
      <vt:lpstr>17040总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Jiangkc</dc:creator>
  <cp:lastModifiedBy>安   桥</cp:lastModifiedBy>
  <dcterms:created xsi:type="dcterms:W3CDTF">2021-02-18T18:10:00Z</dcterms:created>
  <dcterms:modified xsi:type="dcterms:W3CDTF">2023-07-17T10:02:02Z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147D533FD2364E1884CF9EDD4ABDD03B_13</vt:lpwstr>
  </property>
  <property fmtid="{D5CDD505-2E9C-101B-9397-08002B2CF9AE}" pid="4" name="KSOReadingLayout">
    <vt:bool>false</vt:bool>
  </property>
</Properties>
</file>