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3" sheetId="1" r:id="rId1"/>
    <sheet name="Sheet1" sheetId="2" r:id="rId2"/>
  </sheets>
  <definedNames>
    <definedName name="_xlnm.Print_Titles" localSheetId="0">Sheet3!$1:$3</definedName>
    <definedName name="_xlnm.Print_Titl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<sst xmlns="http://schemas.openxmlformats.org/spreadsheetml/2006/main" count="353" uniqueCount="187">
  <si>
    <t>民乐县2025年公益林提前批护林员劳务费发放明细表</t>
  </si>
  <si>
    <t>乡镇名称</t>
  </si>
  <si>
    <t>序号</t>
  </si>
  <si>
    <t>姓  名</t>
  </si>
  <si>
    <t>身份证号码</t>
  </si>
  <si>
    <t>工资账号</t>
  </si>
  <si>
    <t>村名</t>
  </si>
  <si>
    <t>管护责任区名称</t>
  </si>
  <si>
    <t>管护面积</t>
  </si>
  <si>
    <t>第一季度（25%）</t>
  </si>
  <si>
    <t>第二季度（25%）</t>
  </si>
  <si>
    <t>第三季度（20%）</t>
  </si>
  <si>
    <t>第四季度（30%）</t>
  </si>
  <si>
    <t>全年应发金额</t>
  </si>
  <si>
    <t>合           计</t>
  </si>
  <si>
    <t>南古镇</t>
  </si>
  <si>
    <t>孙殿银</t>
  </si>
  <si>
    <t>622223********5614</t>
  </si>
  <si>
    <t>6230653303200********</t>
  </si>
  <si>
    <t>南古镇马蹄村</t>
  </si>
  <si>
    <t>马蹄村</t>
  </si>
  <si>
    <t>朱鹏元</t>
  </si>
  <si>
    <t>622223********5650</t>
  </si>
  <si>
    <t>南古镇东朱村</t>
  </si>
  <si>
    <t>东朱村、西朱村</t>
  </si>
  <si>
    <t>李全春</t>
  </si>
  <si>
    <t>南古镇高郝村</t>
  </si>
  <si>
    <t>高郝村</t>
  </si>
  <si>
    <t>刘建才</t>
  </si>
  <si>
    <t>622223********5659</t>
  </si>
  <si>
    <t>6230653303202********</t>
  </si>
  <si>
    <t>南古镇柳谷村</t>
  </si>
  <si>
    <t>柳谷村</t>
  </si>
  <si>
    <t>鲁武元</t>
  </si>
  <si>
    <t>6230653303201********</t>
  </si>
  <si>
    <t>南古镇景会村</t>
  </si>
  <si>
    <t>景会村</t>
  </si>
  <si>
    <t>钱乐年</t>
  </si>
  <si>
    <t>南古镇左卫寨村</t>
  </si>
  <si>
    <t>左卫村</t>
  </si>
  <si>
    <t>孙宝元</t>
  </si>
  <si>
    <t>622223********5613</t>
  </si>
  <si>
    <t>南古镇城东村</t>
  </si>
  <si>
    <t>城东村、杨坊村</t>
  </si>
  <si>
    <t>段峰山</t>
  </si>
  <si>
    <t>622223********5615</t>
  </si>
  <si>
    <t>南古镇岔家堡村</t>
  </si>
  <si>
    <t>城南村、何庄村</t>
  </si>
  <si>
    <t>新天镇</t>
  </si>
  <si>
    <t>9</t>
  </si>
  <si>
    <t>崔思元</t>
  </si>
  <si>
    <t>622223********4612</t>
  </si>
  <si>
    <t>王什村一组</t>
  </si>
  <si>
    <t>王什村管护责任区</t>
  </si>
  <si>
    <t>10</t>
  </si>
  <si>
    <t>郑  涛</t>
  </si>
  <si>
    <t>622223********4630</t>
  </si>
  <si>
    <t>太平村三组</t>
  </si>
  <si>
    <t>太平村管护责任区</t>
  </si>
  <si>
    <t>11</t>
  </si>
  <si>
    <t>何成义</t>
  </si>
  <si>
    <t>622223********4611</t>
  </si>
  <si>
    <t>6230651003200********</t>
  </si>
  <si>
    <t>山寨村三</t>
  </si>
  <si>
    <t>山寨村管护责任区</t>
  </si>
  <si>
    <t>12</t>
  </si>
  <si>
    <t>郑茂</t>
  </si>
  <si>
    <t>622223********4615</t>
  </si>
  <si>
    <t>13</t>
  </si>
  <si>
    <t>毛兴成</t>
  </si>
  <si>
    <t>622223********4617</t>
  </si>
  <si>
    <t>王什村七组</t>
  </si>
  <si>
    <t>14</t>
  </si>
  <si>
    <t>吴鹏</t>
  </si>
  <si>
    <t>王什村四组</t>
  </si>
  <si>
    <t>民联镇</t>
  </si>
  <si>
    <t>15</t>
  </si>
  <si>
    <t>章玉林</t>
  </si>
  <si>
    <t>622223********1833</t>
  </si>
  <si>
    <t>龙山村</t>
  </si>
  <si>
    <t>龙山村管护责任区</t>
  </si>
  <si>
    <t>16</t>
  </si>
  <si>
    <t>邵维银</t>
  </si>
  <si>
    <t>622223********1858</t>
  </si>
  <si>
    <t>17</t>
  </si>
  <si>
    <t>张超</t>
  </si>
  <si>
    <t>622223********1813</t>
  </si>
  <si>
    <t>张明村</t>
  </si>
  <si>
    <t>张明村管护责任区</t>
  </si>
  <si>
    <t>18</t>
  </si>
  <si>
    <t>马国才</t>
  </si>
  <si>
    <t>622223********1832</t>
  </si>
  <si>
    <t>屯粮村</t>
  </si>
  <si>
    <t>屯粮管护责任区</t>
  </si>
  <si>
    <t>19</t>
  </si>
  <si>
    <t>邵天昌</t>
  </si>
  <si>
    <t>20</t>
  </si>
  <si>
    <t>白明</t>
  </si>
  <si>
    <t>622223********1819</t>
  </si>
  <si>
    <t>上翟寨村</t>
  </si>
  <si>
    <t>上翟寨村管护责任区</t>
  </si>
  <si>
    <t>21</t>
  </si>
  <si>
    <t>张宗虎</t>
  </si>
  <si>
    <t>622223********181X</t>
  </si>
  <si>
    <t>东升村</t>
  </si>
  <si>
    <t>东升村管护责任区</t>
  </si>
  <si>
    <t>22</t>
  </si>
  <si>
    <t>陈之祥</t>
  </si>
  <si>
    <t>622223********1837</t>
  </si>
  <si>
    <t>郭家湾村</t>
  </si>
  <si>
    <t>郭家湾村管护责任区</t>
  </si>
  <si>
    <t>丰乐镇</t>
  </si>
  <si>
    <t>23</t>
  </si>
  <si>
    <t>任红霞</t>
  </si>
  <si>
    <t>622223********4140</t>
  </si>
  <si>
    <t>张满村</t>
  </si>
  <si>
    <t>南旱地管护责任区</t>
  </si>
  <si>
    <t>24</t>
  </si>
  <si>
    <t>韩登福</t>
  </si>
  <si>
    <t>622223********4110</t>
  </si>
  <si>
    <t>武城村</t>
  </si>
  <si>
    <t>25</t>
  </si>
  <si>
    <t>唐秉贵</t>
  </si>
  <si>
    <t>622223********4115</t>
  </si>
  <si>
    <t>双营村</t>
  </si>
  <si>
    <t>26</t>
  </si>
  <si>
    <t>钟延智</t>
  </si>
  <si>
    <t>何庄村</t>
  </si>
  <si>
    <t>何庄村管护责任区</t>
  </si>
  <si>
    <t>27</t>
  </si>
  <si>
    <t>郑银玲</t>
  </si>
  <si>
    <t>622223********2827</t>
  </si>
  <si>
    <t>623065330320********</t>
  </si>
  <si>
    <t>涌泉村</t>
  </si>
  <si>
    <t>野狐子台管护责任区</t>
  </si>
  <si>
    <t>28</t>
  </si>
  <si>
    <t>张斌国</t>
  </si>
  <si>
    <t>6230653303320********</t>
  </si>
  <si>
    <t>白庙村</t>
  </si>
  <si>
    <t>白庙村管护责任区</t>
  </si>
  <si>
    <t>29</t>
  </si>
  <si>
    <t>柏萍</t>
  </si>
  <si>
    <t>622223********4125</t>
  </si>
  <si>
    <t>6230653003200********</t>
  </si>
  <si>
    <t>易湾村</t>
  </si>
  <si>
    <t>易湾村管护责任区</t>
  </si>
  <si>
    <t>顺化镇</t>
  </si>
  <si>
    <t>30</t>
  </si>
  <si>
    <t>王琪</t>
  </si>
  <si>
    <t>622223********3637</t>
  </si>
  <si>
    <t>曹营村</t>
  </si>
  <si>
    <t>曹营村管护责任区</t>
  </si>
  <si>
    <t>洪水镇</t>
  </si>
  <si>
    <t>31</t>
  </si>
  <si>
    <t>樊志林</t>
  </si>
  <si>
    <t>622223********0000</t>
  </si>
  <si>
    <t>山城子村</t>
  </si>
  <si>
    <t>山城村、上柴管护责任区</t>
  </si>
  <si>
    <t>32</t>
  </si>
  <si>
    <t>曹林</t>
  </si>
  <si>
    <t>622223********0333</t>
  </si>
  <si>
    <t>友爱村</t>
  </si>
  <si>
    <t>友爱村管护责任区</t>
  </si>
  <si>
    <t>33</t>
  </si>
  <si>
    <t>刘德银</t>
  </si>
  <si>
    <t>622223********0339</t>
  </si>
  <si>
    <t>红石湾村</t>
  </si>
  <si>
    <t>红石湾村管护责任区</t>
  </si>
  <si>
    <t>永固镇</t>
  </si>
  <si>
    <t>34</t>
  </si>
  <si>
    <t>夏金女</t>
  </si>
  <si>
    <t>622223********3321</t>
  </si>
  <si>
    <t>八卦营村</t>
  </si>
  <si>
    <t>八卦营村管护责任区</t>
  </si>
  <si>
    <t>35</t>
  </si>
  <si>
    <t>于继堂</t>
  </si>
  <si>
    <t>622223********1318</t>
  </si>
  <si>
    <t>姚寨村</t>
  </si>
  <si>
    <t>姚寨村管护责任区</t>
  </si>
  <si>
    <t>36</t>
  </si>
  <si>
    <t>张文学</t>
  </si>
  <si>
    <t>622223********1312</t>
  </si>
  <si>
    <t>南关村</t>
  </si>
  <si>
    <t>南关村管护责任区</t>
  </si>
  <si>
    <t>公 益 林 护 林 员 花 名 册</t>
  </si>
  <si>
    <t>朱晓萍</t>
  </si>
  <si>
    <t>新庄村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</si>
</sst>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0_ "/>
    <numFmt numFmtId="178" formatCode="0_);[Red]\(0\)"/>
    <numFmt numFmtId="179" formatCode="0.00_);[Red]\(0.00\)"/>
  </numFmts>
  <fonts count="30">
    <font>
      <sz val="12"/>
      <color theme="1"/>
      <name val="等线"/>
      <charset val="134"/>
      <scheme val="minor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b/>
      <sz val="10"/>
      <color rgb="FFFF0000"/>
      <name val="宋体"/>
      <charset val="134"/>
    </font>
    <font>
      <sz val="18"/>
      <color rgb="FF000000"/>
      <name val="方正小标宋简体"/>
      <charset val="134"/>
    </font>
    <font>
      <sz val="10"/>
      <color rgb="FF000000"/>
      <name val="仿宋_GB2312"/>
      <charset val="134"/>
    </font>
    <font>
      <strike/>
      <sz val="10"/>
      <color rgb="FF000000"/>
      <name val="宋体"/>
      <charset val="134"/>
    </font>
    <font>
      <sz val="10"/>
      <color rgb="FF000000"/>
      <name val="Microsoft YaHei UI"/>
      <charset val="134"/>
    </font>
    <font>
      <sz val="10"/>
      <color rgb="FF002060"/>
      <name val="宋体"/>
      <charset val="134"/>
    </font>
    <font>
      <sz val="11"/>
      <color rgb="FF000000"/>
      <name val="等线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176" fontId="2" fillId="2" borderId="0" xfId="0" applyNumberFormat="1" applyFont="1" applyFill="1" applyAlignment="1">
      <alignment horizontal="center" vertical="center" wrapText="1"/>
    </xf>
    <xf numFmtId="176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176" fontId="2" fillId="0" borderId="1" xfId="0" applyNumberFormat="1" applyFont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76" fontId="2" fillId="2" borderId="2" xfId="0" applyNumberFormat="1" applyFont="1" applyFill="1" applyBorder="1" applyAlignment="1" applyProtection="1">
      <alignment horizontal="center" vertical="center" wrapText="1"/>
    </xf>
    <xf numFmtId="176" fontId="3" fillId="2" borderId="2" xfId="0" applyNumberFormat="1" applyFont="1" applyFill="1" applyBorder="1" applyAlignment="1" applyProtection="1">
      <alignment horizontal="center" vertical="center" wrapText="1"/>
    </xf>
    <xf numFmtId="176" fontId="3" fillId="0" borderId="2" xfId="0" applyNumberFormat="1" applyFont="1" applyBorder="1" applyAlignment="1" applyProtection="1">
      <alignment horizontal="center" vertical="center" wrapText="1"/>
    </xf>
    <xf numFmtId="177" fontId="3" fillId="2" borderId="2" xfId="0" applyNumberFormat="1" applyFont="1" applyFill="1" applyBorder="1" applyAlignment="1" applyProtection="1">
      <alignment horizontal="center" vertical="center" wrapText="1"/>
    </xf>
    <xf numFmtId="178" fontId="2" fillId="2" borderId="3" xfId="0" applyNumberFormat="1" applyFont="1" applyFill="1" applyBorder="1" applyAlignment="1" applyProtection="1">
      <alignment horizontal="center" vertical="center" wrapText="1"/>
    </xf>
    <xf numFmtId="177" fontId="2" fillId="2" borderId="1" xfId="0" applyNumberFormat="1" applyFont="1" applyFill="1" applyBorder="1" applyAlignment="1" applyProtection="1">
      <alignment horizontal="center" vertical="center" wrapText="1"/>
    </xf>
    <xf numFmtId="178" fontId="2" fillId="2" borderId="4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177" fontId="2" fillId="2" borderId="1" xfId="0" applyNumberFormat="1" applyFont="1" applyFill="1" applyBorder="1" applyAlignment="1" applyProtection="1">
      <alignment horizontal="center" vertical="center"/>
    </xf>
    <xf numFmtId="178" fontId="1" fillId="2" borderId="4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177" fontId="1" fillId="2" borderId="1" xfId="0" applyNumberFormat="1" applyFont="1" applyFill="1" applyBorder="1" applyAlignment="1" applyProtection="1">
      <alignment horizontal="center" vertical="center"/>
    </xf>
    <xf numFmtId="178" fontId="1" fillId="2" borderId="2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</xf>
    <xf numFmtId="176" fontId="1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177" fontId="1" fillId="2" borderId="1" xfId="0" applyNumberFormat="1" applyFont="1" applyFill="1" applyBorder="1" applyAlignment="1" applyProtection="1">
      <alignment horizontal="center" vertical="center" wrapText="1"/>
    </xf>
    <xf numFmtId="177" fontId="6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177" fontId="1" fillId="2" borderId="3" xfId="0" applyNumberFormat="1" applyFont="1" applyFill="1" applyBorder="1" applyAlignment="1" applyProtection="1">
      <alignment horizontal="center" vertical="center"/>
    </xf>
    <xf numFmtId="177" fontId="2" fillId="2" borderId="3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>
      <alignment horizontal="center" vertical="center"/>
    </xf>
    <xf numFmtId="177" fontId="1" fillId="2" borderId="0" xfId="0" applyNumberFormat="1" applyFont="1" applyFill="1" applyAlignment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/>
    </xf>
    <xf numFmtId="49" fontId="8" fillId="0" borderId="1" xfId="0" applyNumberFormat="1" applyFont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 shrinkToFit="1"/>
    </xf>
    <xf numFmtId="177" fontId="2" fillId="2" borderId="2" xfId="0" applyNumberFormat="1" applyFont="1" applyFill="1" applyBorder="1" applyAlignment="1" applyProtection="1">
      <alignment horizontal="center" vertical="center" wrapText="1"/>
    </xf>
    <xf numFmtId="179" fontId="2" fillId="2" borderId="0" xfId="0" applyNumberFormat="1" applyFont="1" applyFill="1" applyAlignment="1">
      <alignment horizontal="center" vertical="center" wrapText="1"/>
    </xf>
    <xf numFmtId="177" fontId="1" fillId="2" borderId="2" xfId="0" applyNumberFormat="1" applyFont="1" applyFill="1" applyBorder="1" applyAlignment="1" applyProtection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177" fontId="9" fillId="2" borderId="0" xfId="0" applyNumberFormat="1" applyFont="1" applyFill="1" applyAlignment="1">
      <alignment horizontal="center" vertical="center" wrapText="1"/>
    </xf>
    <xf numFmtId="177" fontId="9" fillId="2" borderId="0" xfId="0" applyNumberFormat="1" applyFont="1" applyFill="1" applyAlignment="1">
      <alignment horizontal="center" vertical="center"/>
    </xf>
    <xf numFmtId="0" fontId="1" fillId="0" borderId="1" xfId="0" applyFont="1" applyBorder="1" applyAlignment="1" applyProtection="1" quotePrefix="1">
      <alignment horizontal="center" vertical="center" wrapText="1"/>
    </xf>
    <xf numFmtId="49" fontId="1" fillId="0" borderId="1" xfId="0" applyNumberFormat="1" applyFont="1" applyBorder="1" applyAlignment="1" applyProtection="1" quotePrefix="1">
      <alignment horizontal="center" vertical="center"/>
    </xf>
    <xf numFmtId="49" fontId="1" fillId="0" borderId="1" xfId="0" applyNumberFormat="1" applyFont="1" applyBorder="1" applyAlignment="1" applyProtection="1" quotePrefix="1">
      <alignment horizontal="center" vertical="center" wrapText="1"/>
    </xf>
    <xf numFmtId="0" fontId="1" fillId="0" borderId="1" xfId="0" applyFont="1" applyBorder="1" applyAlignment="1" applyProtection="1" quotePrefix="1">
      <alignment horizontal="center" vertical="center"/>
    </xf>
    <xf numFmtId="0" fontId="1" fillId="2" borderId="1" xfId="0" applyFont="1" applyFill="1" applyBorder="1" applyAlignment="1" applyProtection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R51"/>
  <sheetViews>
    <sheetView tabSelected="1" workbookViewId="0">
      <pane ySplit="4" topLeftCell="A6" activePane="bottomLeft" state="frozen"/>
      <selection/>
      <selection pane="bottomLeft" activeCell="H15" sqref="H15"/>
    </sheetView>
  </sheetViews>
  <sheetFormatPr defaultColWidth="9" defaultRowHeight="12" customHeight="1"/>
  <cols>
    <col min="1" max="1" width="6.16666666666667" style="1" customWidth="1"/>
    <col min="2" max="2" width="4.16666666666667" style="1" customWidth="1"/>
    <col min="3" max="3" width="6.33333333333333" style="1" customWidth="1"/>
    <col min="4" max="4" width="18.8333333333333" style="1" customWidth="1"/>
    <col min="5" max="5" width="17.3333333333333" style="1" customWidth="1"/>
    <col min="6" max="6" width="11.5" style="1" customWidth="1"/>
    <col min="7" max="7" width="14.8333333333333" style="1" customWidth="1"/>
    <col min="8" max="8" width="11.1666666666667" style="6" customWidth="1"/>
    <col min="9" max="12" width="12.6666666666667" style="42" customWidth="1"/>
    <col min="13" max="13" width="15.3333333333333" style="42" customWidth="1"/>
    <col min="14" max="40" width="9" style="1"/>
  </cols>
  <sheetData>
    <row r="1" s="1" customFormat="1" ht="36" customHeight="1" spans="1:13">
      <c r="A1" s="7" t="s">
        <v>0</v>
      </c>
      <c r="B1" s="7"/>
      <c r="C1" s="7"/>
      <c r="D1" s="7"/>
      <c r="E1" s="7"/>
      <c r="F1" s="7"/>
      <c r="G1" s="7"/>
      <c r="H1" s="8"/>
      <c r="I1" s="8"/>
      <c r="J1" s="8"/>
      <c r="K1" s="8"/>
      <c r="L1" s="8"/>
      <c r="M1" s="8"/>
    </row>
    <row r="2" s="1" customFormat="1" ht="29" customHeight="1" spans="1:13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 t="s">
        <v>8</v>
      </c>
      <c r="I2" s="16" t="s">
        <v>9</v>
      </c>
      <c r="J2" s="16" t="s">
        <v>10</v>
      </c>
      <c r="K2" s="16" t="s">
        <v>11</v>
      </c>
      <c r="L2" s="16" t="s">
        <v>12</v>
      </c>
      <c r="M2" s="16" t="s">
        <v>13</v>
      </c>
    </row>
    <row r="3" s="2" customFormat="1" ht="29" customHeight="1" spans="1:13">
      <c r="A3" s="9"/>
      <c r="B3" s="9"/>
      <c r="C3" s="9"/>
      <c r="D3" s="9"/>
      <c r="E3" s="9"/>
      <c r="F3" s="9"/>
      <c r="G3" s="9"/>
      <c r="H3" s="10"/>
      <c r="I3" s="16"/>
      <c r="J3" s="16"/>
      <c r="K3" s="16"/>
      <c r="L3" s="16"/>
      <c r="M3" s="16"/>
    </row>
    <row r="4" s="3" customFormat="1" ht="27" customHeight="1" spans="1:13">
      <c r="A4" s="11" t="s">
        <v>14</v>
      </c>
      <c r="B4" s="12"/>
      <c r="C4" s="12"/>
      <c r="D4" s="12"/>
      <c r="E4" s="12"/>
      <c r="F4" s="13"/>
      <c r="G4" s="13"/>
      <c r="H4" s="14">
        <f>H5+H14+H21+H30+H38+H40+H44</f>
        <v>54916.66</v>
      </c>
      <c r="I4" s="14">
        <f t="shared" ref="I4:I47" si="0">M4*0.25</f>
        <v>28556.6632</v>
      </c>
      <c r="J4" s="14">
        <f t="shared" ref="J4:J47" si="1">M4*0.25</f>
        <v>28556.6632</v>
      </c>
      <c r="K4" s="14">
        <f t="shared" ref="K4:K47" si="2">M4*0.2</f>
        <v>22845.33056</v>
      </c>
      <c r="L4" s="14">
        <f t="shared" ref="L4:L47" si="3">M4*0.3</f>
        <v>34267.99584</v>
      </c>
      <c r="M4" s="14">
        <f>M5+M14+M21+M30+M38+M40+M44</f>
        <v>114226.6528</v>
      </c>
    </row>
    <row r="5" s="2" customFormat="1" ht="27" customHeight="1" spans="1:18">
      <c r="A5" s="15" t="s">
        <v>15</v>
      </c>
      <c r="B5" s="9"/>
      <c r="C5" s="9"/>
      <c r="D5" s="9"/>
      <c r="E5" s="9"/>
      <c r="F5" s="9"/>
      <c r="G5" s="9"/>
      <c r="H5" s="16">
        <f>H6+H7+H8+H9+H10+H11+H12+H13</f>
        <v>14281.33</v>
      </c>
      <c r="I5" s="46">
        <f t="shared" si="0"/>
        <v>7426.2916</v>
      </c>
      <c r="J5" s="46">
        <f t="shared" si="1"/>
        <v>7426.2916</v>
      </c>
      <c r="K5" s="46">
        <f t="shared" si="2"/>
        <v>5941.03328</v>
      </c>
      <c r="L5" s="46">
        <f t="shared" si="3"/>
        <v>8911.54992</v>
      </c>
      <c r="M5" s="16">
        <f t="shared" ref="M5:M47" si="4">H5*2.08</f>
        <v>29705.1664</v>
      </c>
      <c r="N5" s="4"/>
      <c r="O5" s="47"/>
      <c r="P5" s="47"/>
      <c r="Q5" s="4"/>
      <c r="R5" s="4"/>
    </row>
    <row r="6" s="4" customFormat="1" ht="27" customHeight="1" spans="1:17">
      <c r="A6" s="17"/>
      <c r="B6" s="18">
        <v>1</v>
      </c>
      <c r="C6" s="18" t="s">
        <v>16</v>
      </c>
      <c r="D6" s="18" t="s">
        <v>17</v>
      </c>
      <c r="E6" s="18" t="s">
        <v>18</v>
      </c>
      <c r="F6" s="18" t="s">
        <v>19</v>
      </c>
      <c r="G6" s="18" t="s">
        <v>20</v>
      </c>
      <c r="H6" s="19">
        <v>2103.32</v>
      </c>
      <c r="I6" s="48">
        <f t="shared" si="0"/>
        <v>1093.7264</v>
      </c>
      <c r="J6" s="48">
        <f t="shared" si="1"/>
        <v>1093.7264</v>
      </c>
      <c r="K6" s="48">
        <f t="shared" si="2"/>
        <v>874.98112</v>
      </c>
      <c r="L6" s="48">
        <f t="shared" si="3"/>
        <v>1312.47168</v>
      </c>
      <c r="M6" s="35">
        <f t="shared" si="4"/>
        <v>4374.9056</v>
      </c>
      <c r="N6" s="49"/>
      <c r="O6" s="50"/>
      <c r="P6" s="51"/>
      <c r="Q6" s="51"/>
    </row>
    <row r="7" s="4" customFormat="1" ht="27" customHeight="1" spans="1:17">
      <c r="A7" s="17"/>
      <c r="B7" s="18">
        <v>2</v>
      </c>
      <c r="C7" s="18" t="s">
        <v>21</v>
      </c>
      <c r="D7" s="18" t="s">
        <v>22</v>
      </c>
      <c r="E7" s="52" t="s">
        <v>18</v>
      </c>
      <c r="F7" s="18" t="s">
        <v>23</v>
      </c>
      <c r="G7" s="18" t="s">
        <v>24</v>
      </c>
      <c r="H7" s="19">
        <v>1211.8</v>
      </c>
      <c r="I7" s="48">
        <f t="shared" si="0"/>
        <v>630.136</v>
      </c>
      <c r="J7" s="48">
        <f t="shared" si="1"/>
        <v>630.136</v>
      </c>
      <c r="K7" s="48">
        <f t="shared" si="2"/>
        <v>504.1088</v>
      </c>
      <c r="L7" s="48">
        <f t="shared" si="3"/>
        <v>756.1632</v>
      </c>
      <c r="M7" s="35">
        <f t="shared" si="4"/>
        <v>2520.544</v>
      </c>
      <c r="N7" s="49"/>
      <c r="O7" s="50"/>
      <c r="P7" s="51"/>
      <c r="Q7" s="51"/>
    </row>
    <row r="8" s="4" customFormat="1" ht="27" customHeight="1" spans="1:17">
      <c r="A8" s="17"/>
      <c r="B8" s="18">
        <v>3</v>
      </c>
      <c r="C8" s="18" t="s">
        <v>25</v>
      </c>
      <c r="D8" s="18" t="s">
        <v>22</v>
      </c>
      <c r="E8" s="18" t="s">
        <v>18</v>
      </c>
      <c r="F8" s="18" t="s">
        <v>26</v>
      </c>
      <c r="G8" s="18" t="s">
        <v>27</v>
      </c>
      <c r="H8" s="19">
        <v>2914.05</v>
      </c>
      <c r="I8" s="48">
        <f t="shared" si="0"/>
        <v>1515.306</v>
      </c>
      <c r="J8" s="48">
        <f t="shared" si="1"/>
        <v>1515.306</v>
      </c>
      <c r="K8" s="48">
        <f t="shared" si="2"/>
        <v>1212.2448</v>
      </c>
      <c r="L8" s="48">
        <f t="shared" si="3"/>
        <v>1818.3672</v>
      </c>
      <c r="M8" s="35">
        <f t="shared" si="4"/>
        <v>6061.224</v>
      </c>
      <c r="N8" s="49"/>
      <c r="O8" s="50"/>
      <c r="P8" s="51"/>
      <c r="Q8" s="51"/>
    </row>
    <row r="9" s="4" customFormat="1" ht="27" customHeight="1" spans="1:17">
      <c r="A9" s="17"/>
      <c r="B9" s="18">
        <v>4</v>
      </c>
      <c r="C9" s="18" t="s">
        <v>28</v>
      </c>
      <c r="D9" s="52" t="s">
        <v>29</v>
      </c>
      <c r="E9" s="52" t="s">
        <v>30</v>
      </c>
      <c r="F9" s="18" t="s">
        <v>31</v>
      </c>
      <c r="G9" s="18" t="s">
        <v>32</v>
      </c>
      <c r="H9" s="19">
        <v>1643.6</v>
      </c>
      <c r="I9" s="48">
        <f t="shared" si="0"/>
        <v>854.672</v>
      </c>
      <c r="J9" s="48">
        <f t="shared" si="1"/>
        <v>854.672</v>
      </c>
      <c r="K9" s="48">
        <f t="shared" si="2"/>
        <v>683.7376</v>
      </c>
      <c r="L9" s="48">
        <f t="shared" si="3"/>
        <v>1025.6064</v>
      </c>
      <c r="M9" s="35">
        <f t="shared" si="4"/>
        <v>3418.688</v>
      </c>
      <c r="N9" s="49"/>
      <c r="O9" s="50"/>
      <c r="P9" s="51"/>
      <c r="Q9" s="51"/>
    </row>
    <row r="10" s="4" customFormat="1" ht="27" customHeight="1" spans="1:17">
      <c r="A10" s="17"/>
      <c r="B10" s="18">
        <v>5</v>
      </c>
      <c r="C10" s="18" t="s">
        <v>33</v>
      </c>
      <c r="D10" s="52" t="s">
        <v>17</v>
      </c>
      <c r="E10" s="52" t="s">
        <v>34</v>
      </c>
      <c r="F10" s="18" t="s">
        <v>35</v>
      </c>
      <c r="G10" s="18" t="s">
        <v>36</v>
      </c>
      <c r="H10" s="19">
        <v>1942.32</v>
      </c>
      <c r="I10" s="48">
        <f t="shared" si="0"/>
        <v>1010.0064</v>
      </c>
      <c r="J10" s="48">
        <f t="shared" si="1"/>
        <v>1010.0064</v>
      </c>
      <c r="K10" s="48">
        <f t="shared" si="2"/>
        <v>808.00512</v>
      </c>
      <c r="L10" s="48">
        <f t="shared" si="3"/>
        <v>1212.00768</v>
      </c>
      <c r="M10" s="35">
        <f t="shared" si="4"/>
        <v>4040.0256</v>
      </c>
      <c r="N10" s="49"/>
      <c r="O10" s="50"/>
      <c r="P10" s="51"/>
      <c r="Q10" s="51"/>
    </row>
    <row r="11" s="4" customFormat="1" ht="27" customHeight="1" spans="1:17">
      <c r="A11" s="17"/>
      <c r="B11" s="18">
        <v>6</v>
      </c>
      <c r="C11" s="18" t="s">
        <v>37</v>
      </c>
      <c r="D11" s="52" t="s">
        <v>17</v>
      </c>
      <c r="E11" s="52" t="s">
        <v>18</v>
      </c>
      <c r="F11" s="18" t="s">
        <v>38</v>
      </c>
      <c r="G11" s="18" t="s">
        <v>39</v>
      </c>
      <c r="H11" s="19">
        <v>1726.41</v>
      </c>
      <c r="I11" s="48">
        <f t="shared" si="0"/>
        <v>897.7332</v>
      </c>
      <c r="J11" s="48">
        <f t="shared" si="1"/>
        <v>897.7332</v>
      </c>
      <c r="K11" s="48">
        <f t="shared" si="2"/>
        <v>718.18656</v>
      </c>
      <c r="L11" s="48">
        <f t="shared" si="3"/>
        <v>1077.27984</v>
      </c>
      <c r="M11" s="35">
        <f t="shared" si="4"/>
        <v>3590.9328</v>
      </c>
      <c r="N11" s="49"/>
      <c r="O11" s="50"/>
      <c r="P11" s="51"/>
      <c r="Q11" s="51"/>
    </row>
    <row r="12" s="5" customFormat="1" ht="27" customHeight="1" spans="1:17">
      <c r="A12" s="17"/>
      <c r="B12" s="18">
        <v>7</v>
      </c>
      <c r="C12" s="18" t="s">
        <v>40</v>
      </c>
      <c r="D12" s="52" t="s">
        <v>41</v>
      </c>
      <c r="E12" s="52" t="s">
        <v>18</v>
      </c>
      <c r="F12" s="18" t="s">
        <v>42</v>
      </c>
      <c r="G12" s="18" t="s">
        <v>43</v>
      </c>
      <c r="H12" s="19">
        <v>1013.18</v>
      </c>
      <c r="I12" s="48">
        <f t="shared" si="0"/>
        <v>526.8536</v>
      </c>
      <c r="J12" s="48">
        <f t="shared" si="1"/>
        <v>526.8536</v>
      </c>
      <c r="K12" s="48">
        <f t="shared" si="2"/>
        <v>421.48288</v>
      </c>
      <c r="L12" s="48">
        <f t="shared" si="3"/>
        <v>632.22432</v>
      </c>
      <c r="M12" s="35">
        <f t="shared" si="4"/>
        <v>2107.4144</v>
      </c>
      <c r="N12" s="49"/>
      <c r="O12" s="50"/>
      <c r="P12" s="51"/>
      <c r="Q12" s="51"/>
    </row>
    <row r="13" s="5" customFormat="1" ht="27" customHeight="1" spans="1:13">
      <c r="A13" s="20"/>
      <c r="B13" s="18">
        <v>8</v>
      </c>
      <c r="C13" s="18" t="s">
        <v>44</v>
      </c>
      <c r="D13" s="52" t="s">
        <v>45</v>
      </c>
      <c r="E13" s="52" t="s">
        <v>18</v>
      </c>
      <c r="F13" s="18" t="s">
        <v>46</v>
      </c>
      <c r="G13" s="18" t="s">
        <v>47</v>
      </c>
      <c r="H13" s="19">
        <v>1726.65</v>
      </c>
      <c r="I13" s="48">
        <f t="shared" si="0"/>
        <v>897.858</v>
      </c>
      <c r="J13" s="48">
        <f t="shared" si="1"/>
        <v>897.858</v>
      </c>
      <c r="K13" s="48">
        <f t="shared" si="2"/>
        <v>718.2864</v>
      </c>
      <c r="L13" s="48">
        <f t="shared" si="3"/>
        <v>1077.4296</v>
      </c>
      <c r="M13" s="35">
        <f t="shared" si="4"/>
        <v>3591.432</v>
      </c>
    </row>
    <row r="14" s="4" customFormat="1" ht="27" customHeight="1" spans="1:13">
      <c r="A14" s="15" t="s">
        <v>48</v>
      </c>
      <c r="B14" s="21"/>
      <c r="C14" s="10"/>
      <c r="D14" s="10"/>
      <c r="E14" s="21"/>
      <c r="F14" s="10"/>
      <c r="G14" s="10"/>
      <c r="H14" s="22">
        <f>H15+H16+H17+H18+H19+H20</f>
        <v>8642.76</v>
      </c>
      <c r="I14" s="46">
        <f t="shared" si="0"/>
        <v>4494.2352</v>
      </c>
      <c r="J14" s="46">
        <f t="shared" si="1"/>
        <v>4494.2352</v>
      </c>
      <c r="K14" s="46">
        <f t="shared" si="2"/>
        <v>3595.38816</v>
      </c>
      <c r="L14" s="46">
        <f t="shared" si="3"/>
        <v>5393.08224</v>
      </c>
      <c r="M14" s="22">
        <f t="shared" si="4"/>
        <v>17976.9408</v>
      </c>
    </row>
    <row r="15" s="5" customFormat="1" ht="27" customHeight="1" spans="1:13">
      <c r="A15" s="23"/>
      <c r="B15" s="24" t="s">
        <v>49</v>
      </c>
      <c r="C15" s="25" t="s">
        <v>50</v>
      </c>
      <c r="D15" s="43" t="s">
        <v>51</v>
      </c>
      <c r="E15" s="43" t="s">
        <v>18</v>
      </c>
      <c r="F15" s="18" t="s">
        <v>52</v>
      </c>
      <c r="G15" s="25" t="s">
        <v>53</v>
      </c>
      <c r="H15" s="26">
        <v>1415.55</v>
      </c>
      <c r="I15" s="48">
        <f t="shared" si="0"/>
        <v>736.086</v>
      </c>
      <c r="J15" s="48">
        <f t="shared" si="1"/>
        <v>736.086</v>
      </c>
      <c r="K15" s="48">
        <f t="shared" si="2"/>
        <v>588.8688</v>
      </c>
      <c r="L15" s="48">
        <f t="shared" si="3"/>
        <v>883.3032</v>
      </c>
      <c r="M15" s="26">
        <f t="shared" si="4"/>
        <v>2944.344</v>
      </c>
    </row>
    <row r="16" s="5" customFormat="1" ht="27" customHeight="1" spans="1:13">
      <c r="A16" s="23"/>
      <c r="B16" s="24" t="s">
        <v>54</v>
      </c>
      <c r="C16" s="25" t="s">
        <v>55</v>
      </c>
      <c r="D16" s="43" t="s">
        <v>56</v>
      </c>
      <c r="E16" s="43" t="s">
        <v>34</v>
      </c>
      <c r="F16" s="25" t="s">
        <v>57</v>
      </c>
      <c r="G16" s="25" t="s">
        <v>58</v>
      </c>
      <c r="H16" s="26">
        <v>1359.49</v>
      </c>
      <c r="I16" s="48">
        <f t="shared" si="0"/>
        <v>706.9348</v>
      </c>
      <c r="J16" s="48">
        <f t="shared" si="1"/>
        <v>706.9348</v>
      </c>
      <c r="K16" s="48">
        <f t="shared" si="2"/>
        <v>565.54784</v>
      </c>
      <c r="L16" s="48">
        <f t="shared" si="3"/>
        <v>848.32176</v>
      </c>
      <c r="M16" s="26">
        <f t="shared" si="4"/>
        <v>2827.7392</v>
      </c>
    </row>
    <row r="17" s="5" customFormat="1" ht="27" customHeight="1" spans="1:13">
      <c r="A17" s="23"/>
      <c r="B17" s="24" t="s">
        <v>59</v>
      </c>
      <c r="C17" s="25" t="s">
        <v>60</v>
      </c>
      <c r="D17" s="53" t="s">
        <v>61</v>
      </c>
      <c r="E17" s="54" t="s">
        <v>62</v>
      </c>
      <c r="F17" s="25" t="s">
        <v>63</v>
      </c>
      <c r="G17" s="25" t="s">
        <v>64</v>
      </c>
      <c r="H17" s="26">
        <v>1435.26</v>
      </c>
      <c r="I17" s="48">
        <f t="shared" si="0"/>
        <v>746.3352</v>
      </c>
      <c r="J17" s="48">
        <f t="shared" si="1"/>
        <v>746.3352</v>
      </c>
      <c r="K17" s="48">
        <f t="shared" si="2"/>
        <v>597.06816</v>
      </c>
      <c r="L17" s="48">
        <f t="shared" si="3"/>
        <v>895.60224</v>
      </c>
      <c r="M17" s="26">
        <f t="shared" si="4"/>
        <v>2985.3408</v>
      </c>
    </row>
    <row r="18" s="5" customFormat="1" ht="27" customHeight="1" spans="1:13">
      <c r="A18" s="23"/>
      <c r="B18" s="24" t="s">
        <v>65</v>
      </c>
      <c r="C18" s="25" t="s">
        <v>66</v>
      </c>
      <c r="D18" s="43" t="s">
        <v>67</v>
      </c>
      <c r="E18" s="43" t="s">
        <v>30</v>
      </c>
      <c r="F18" s="25" t="s">
        <v>57</v>
      </c>
      <c r="G18" s="25" t="s">
        <v>58</v>
      </c>
      <c r="H18" s="26">
        <v>1552.18</v>
      </c>
      <c r="I18" s="48">
        <f t="shared" si="0"/>
        <v>807.1336</v>
      </c>
      <c r="J18" s="48">
        <f t="shared" si="1"/>
        <v>807.1336</v>
      </c>
      <c r="K18" s="48">
        <f t="shared" si="2"/>
        <v>645.70688</v>
      </c>
      <c r="L18" s="48">
        <f t="shared" si="3"/>
        <v>968.56032</v>
      </c>
      <c r="M18" s="26">
        <f t="shared" si="4"/>
        <v>3228.5344</v>
      </c>
    </row>
    <row r="19" s="5" customFormat="1" ht="27" customHeight="1" spans="1:13">
      <c r="A19" s="23"/>
      <c r="B19" s="24" t="s">
        <v>68</v>
      </c>
      <c r="C19" s="25" t="s">
        <v>69</v>
      </c>
      <c r="D19" s="43" t="s">
        <v>70</v>
      </c>
      <c r="E19" s="43" t="s">
        <v>18</v>
      </c>
      <c r="F19" s="18" t="s">
        <v>71</v>
      </c>
      <c r="G19" s="25" t="s">
        <v>53</v>
      </c>
      <c r="H19" s="26">
        <v>1417.05</v>
      </c>
      <c r="I19" s="48">
        <f t="shared" si="0"/>
        <v>736.866</v>
      </c>
      <c r="J19" s="48">
        <f t="shared" si="1"/>
        <v>736.866</v>
      </c>
      <c r="K19" s="48">
        <f t="shared" si="2"/>
        <v>589.4928</v>
      </c>
      <c r="L19" s="48">
        <f t="shared" si="3"/>
        <v>884.2392</v>
      </c>
      <c r="M19" s="26">
        <f t="shared" si="4"/>
        <v>2947.464</v>
      </c>
    </row>
    <row r="20" s="5" customFormat="1" ht="27" customHeight="1" spans="1:13">
      <c r="A20" s="27"/>
      <c r="B20" s="24" t="s">
        <v>72</v>
      </c>
      <c r="C20" s="25" t="s">
        <v>73</v>
      </c>
      <c r="D20" s="43" t="s">
        <v>70</v>
      </c>
      <c r="E20" s="43" t="s">
        <v>18</v>
      </c>
      <c r="F20" s="18" t="s">
        <v>74</v>
      </c>
      <c r="G20" s="25" t="s">
        <v>53</v>
      </c>
      <c r="H20" s="26">
        <v>1463.23</v>
      </c>
      <c r="I20" s="48">
        <f t="shared" si="0"/>
        <v>760.8796</v>
      </c>
      <c r="J20" s="48">
        <f t="shared" si="1"/>
        <v>760.8796</v>
      </c>
      <c r="K20" s="48">
        <f t="shared" si="2"/>
        <v>608.70368</v>
      </c>
      <c r="L20" s="48">
        <f t="shared" si="3"/>
        <v>913.05552</v>
      </c>
      <c r="M20" s="26">
        <f t="shared" si="4"/>
        <v>3043.5184</v>
      </c>
    </row>
    <row r="21" s="4" customFormat="1" ht="27" customHeight="1" spans="1:13">
      <c r="A21" s="15" t="s">
        <v>75</v>
      </c>
      <c r="B21" s="28"/>
      <c r="C21" s="29"/>
      <c r="D21" s="29"/>
      <c r="E21" s="29"/>
      <c r="F21" s="30"/>
      <c r="G21" s="30"/>
      <c r="H21" s="22">
        <f>H22+H23+H24+H25+H26+H27+H28+H29</f>
        <v>10626.57</v>
      </c>
      <c r="I21" s="46">
        <f t="shared" si="0"/>
        <v>5525.8164</v>
      </c>
      <c r="J21" s="46">
        <f t="shared" si="1"/>
        <v>5525.8164</v>
      </c>
      <c r="K21" s="46">
        <f t="shared" si="2"/>
        <v>4420.65312</v>
      </c>
      <c r="L21" s="46">
        <f t="shared" si="3"/>
        <v>6630.97968</v>
      </c>
      <c r="M21" s="22">
        <f t="shared" si="4"/>
        <v>22103.2656</v>
      </c>
    </row>
    <row r="22" s="5" customFormat="1" ht="27" customHeight="1" spans="1:16">
      <c r="A22" s="23"/>
      <c r="B22" s="24" t="s">
        <v>76</v>
      </c>
      <c r="C22" s="25" t="s">
        <v>77</v>
      </c>
      <c r="D22" s="55" t="s">
        <v>78</v>
      </c>
      <c r="E22" s="25" t="s">
        <v>34</v>
      </c>
      <c r="F22" s="25" t="s">
        <v>79</v>
      </c>
      <c r="G22" s="25" t="s">
        <v>80</v>
      </c>
      <c r="H22" s="26">
        <v>1226.08</v>
      </c>
      <c r="I22" s="48">
        <f t="shared" si="0"/>
        <v>637.5616</v>
      </c>
      <c r="J22" s="48">
        <f t="shared" si="1"/>
        <v>637.5616</v>
      </c>
      <c r="K22" s="48">
        <f t="shared" si="2"/>
        <v>510.04928</v>
      </c>
      <c r="L22" s="48">
        <f t="shared" si="3"/>
        <v>765.07392</v>
      </c>
      <c r="M22" s="26">
        <f t="shared" si="4"/>
        <v>2550.2464</v>
      </c>
      <c r="P22" s="31"/>
    </row>
    <row r="23" s="5" customFormat="1" ht="27" customHeight="1" spans="1:13">
      <c r="A23" s="23"/>
      <c r="B23" s="24" t="s">
        <v>81</v>
      </c>
      <c r="C23" s="25" t="s">
        <v>82</v>
      </c>
      <c r="D23" s="55" t="s">
        <v>83</v>
      </c>
      <c r="E23" s="55" t="s">
        <v>30</v>
      </c>
      <c r="F23" s="25" t="s">
        <v>79</v>
      </c>
      <c r="G23" s="25" t="s">
        <v>80</v>
      </c>
      <c r="H23" s="5">
        <v>1038.47</v>
      </c>
      <c r="I23" s="48">
        <f t="shared" si="0"/>
        <v>540.0044</v>
      </c>
      <c r="J23" s="48">
        <f t="shared" si="1"/>
        <v>540.0044</v>
      </c>
      <c r="K23" s="48">
        <f t="shared" si="2"/>
        <v>432.00352</v>
      </c>
      <c r="L23" s="48">
        <f t="shared" si="3"/>
        <v>648.00528</v>
      </c>
      <c r="M23" s="26">
        <f t="shared" si="4"/>
        <v>2160.0176</v>
      </c>
    </row>
    <row r="24" s="4" customFormat="1" ht="27" customHeight="1" spans="1:13">
      <c r="A24" s="23"/>
      <c r="B24" s="24" t="s">
        <v>84</v>
      </c>
      <c r="C24" s="25" t="s">
        <v>85</v>
      </c>
      <c r="D24" s="55" t="s">
        <v>86</v>
      </c>
      <c r="E24" s="55" t="s">
        <v>18</v>
      </c>
      <c r="F24" s="25" t="s">
        <v>87</v>
      </c>
      <c r="G24" s="25" t="s">
        <v>88</v>
      </c>
      <c r="H24" s="26">
        <v>1045.14</v>
      </c>
      <c r="I24" s="48">
        <f t="shared" si="0"/>
        <v>543.4728</v>
      </c>
      <c r="J24" s="48">
        <f t="shared" si="1"/>
        <v>543.4728</v>
      </c>
      <c r="K24" s="48">
        <f t="shared" si="2"/>
        <v>434.77824</v>
      </c>
      <c r="L24" s="48">
        <f t="shared" si="3"/>
        <v>652.16736</v>
      </c>
      <c r="M24" s="26">
        <f t="shared" si="4"/>
        <v>2173.8912</v>
      </c>
    </row>
    <row r="25" s="5" customFormat="1" ht="27" customHeight="1" spans="1:13">
      <c r="A25" s="23"/>
      <c r="B25" s="24" t="s">
        <v>89</v>
      </c>
      <c r="C25" s="25" t="s">
        <v>90</v>
      </c>
      <c r="D25" s="25" t="s">
        <v>91</v>
      </c>
      <c r="E25" s="25" t="s">
        <v>18</v>
      </c>
      <c r="F25" s="25" t="s">
        <v>92</v>
      </c>
      <c r="G25" s="25" t="s">
        <v>93</v>
      </c>
      <c r="H25" s="26">
        <v>1542.21</v>
      </c>
      <c r="I25" s="48">
        <f t="shared" si="0"/>
        <v>801.9492</v>
      </c>
      <c r="J25" s="48">
        <f t="shared" si="1"/>
        <v>801.9492</v>
      </c>
      <c r="K25" s="48">
        <f t="shared" si="2"/>
        <v>641.55936</v>
      </c>
      <c r="L25" s="48">
        <f t="shared" si="3"/>
        <v>962.33904</v>
      </c>
      <c r="M25" s="26">
        <f t="shared" si="4"/>
        <v>3207.7968</v>
      </c>
    </row>
    <row r="26" s="5" customFormat="1" ht="27" customHeight="1" spans="1:13">
      <c r="A26" s="23"/>
      <c r="B26" s="24" t="s">
        <v>94</v>
      </c>
      <c r="C26" s="25" t="s">
        <v>95</v>
      </c>
      <c r="D26" s="55" t="s">
        <v>86</v>
      </c>
      <c r="E26" s="25" t="s">
        <v>34</v>
      </c>
      <c r="F26" s="25" t="s">
        <v>79</v>
      </c>
      <c r="G26" s="25" t="s">
        <v>80</v>
      </c>
      <c r="H26" s="26">
        <v>2126.02</v>
      </c>
      <c r="I26" s="48">
        <f t="shared" si="0"/>
        <v>1105.5304</v>
      </c>
      <c r="J26" s="48">
        <f t="shared" si="1"/>
        <v>1105.5304</v>
      </c>
      <c r="K26" s="48">
        <f t="shared" si="2"/>
        <v>884.42432</v>
      </c>
      <c r="L26" s="48">
        <f t="shared" si="3"/>
        <v>1326.63648</v>
      </c>
      <c r="M26" s="26">
        <f t="shared" si="4"/>
        <v>4422.1216</v>
      </c>
    </row>
    <row r="27" s="5" customFormat="1" ht="27" customHeight="1" spans="1:13">
      <c r="A27" s="23"/>
      <c r="B27" s="24" t="s">
        <v>96</v>
      </c>
      <c r="C27" s="25" t="s">
        <v>97</v>
      </c>
      <c r="D27" s="55" t="s">
        <v>98</v>
      </c>
      <c r="E27" s="55" t="s">
        <v>18</v>
      </c>
      <c r="F27" s="25" t="s">
        <v>99</v>
      </c>
      <c r="G27" s="25" t="s">
        <v>100</v>
      </c>
      <c r="H27" s="26">
        <v>1323.15</v>
      </c>
      <c r="I27" s="48">
        <f t="shared" si="0"/>
        <v>688.038</v>
      </c>
      <c r="J27" s="48">
        <f t="shared" si="1"/>
        <v>688.038</v>
      </c>
      <c r="K27" s="48">
        <f t="shared" si="2"/>
        <v>550.4304</v>
      </c>
      <c r="L27" s="48">
        <f t="shared" si="3"/>
        <v>825.6456</v>
      </c>
      <c r="M27" s="26">
        <f t="shared" si="4"/>
        <v>2752.152</v>
      </c>
    </row>
    <row r="28" s="5" customFormat="1" ht="27" customHeight="1" spans="1:13">
      <c r="A28" s="23"/>
      <c r="B28" s="24" t="s">
        <v>101</v>
      </c>
      <c r="C28" s="25" t="s">
        <v>102</v>
      </c>
      <c r="D28" s="25" t="s">
        <v>103</v>
      </c>
      <c r="E28" s="55" t="s">
        <v>18</v>
      </c>
      <c r="F28" s="25" t="s">
        <v>104</v>
      </c>
      <c r="G28" s="25" t="s">
        <v>105</v>
      </c>
      <c r="H28" s="26">
        <v>1156.12</v>
      </c>
      <c r="I28" s="48">
        <f t="shared" si="0"/>
        <v>601.1824</v>
      </c>
      <c r="J28" s="48">
        <f t="shared" si="1"/>
        <v>601.1824</v>
      </c>
      <c r="K28" s="48">
        <f t="shared" si="2"/>
        <v>480.94592</v>
      </c>
      <c r="L28" s="48">
        <f t="shared" si="3"/>
        <v>721.41888</v>
      </c>
      <c r="M28" s="26">
        <f t="shared" si="4"/>
        <v>2404.7296</v>
      </c>
    </row>
    <row r="29" s="5" customFormat="1" ht="27" customHeight="1" spans="1:13">
      <c r="A29" s="27"/>
      <c r="B29" s="24" t="s">
        <v>106</v>
      </c>
      <c r="C29" s="25" t="s">
        <v>107</v>
      </c>
      <c r="D29" s="55" t="s">
        <v>108</v>
      </c>
      <c r="E29" s="55" t="s">
        <v>34</v>
      </c>
      <c r="F29" s="25" t="s">
        <v>109</v>
      </c>
      <c r="G29" s="25" t="s">
        <v>110</v>
      </c>
      <c r="H29" s="26">
        <v>1169.38</v>
      </c>
      <c r="I29" s="48">
        <f t="shared" si="0"/>
        <v>608.0776</v>
      </c>
      <c r="J29" s="48">
        <f t="shared" si="1"/>
        <v>608.0776</v>
      </c>
      <c r="K29" s="48">
        <f t="shared" si="2"/>
        <v>486.46208</v>
      </c>
      <c r="L29" s="48">
        <f t="shared" si="3"/>
        <v>729.69312</v>
      </c>
      <c r="M29" s="26">
        <f t="shared" si="4"/>
        <v>2432.3104</v>
      </c>
    </row>
    <row r="30" s="4" customFormat="1" ht="27" customHeight="1" spans="1:13">
      <c r="A30" s="15" t="s">
        <v>111</v>
      </c>
      <c r="B30" s="21"/>
      <c r="C30" s="32"/>
      <c r="D30" s="32"/>
      <c r="E30" s="32"/>
      <c r="F30" s="32"/>
      <c r="G30" s="32"/>
      <c r="H30" s="22">
        <f>H31+H32+H33+H34+H35+H36+H37</f>
        <v>7979.03</v>
      </c>
      <c r="I30" s="46">
        <f t="shared" si="0"/>
        <v>4149.0956</v>
      </c>
      <c r="J30" s="46">
        <f t="shared" si="1"/>
        <v>4149.0956</v>
      </c>
      <c r="K30" s="46">
        <f t="shared" si="2"/>
        <v>3319.27648</v>
      </c>
      <c r="L30" s="46">
        <f t="shared" si="3"/>
        <v>4978.91472</v>
      </c>
      <c r="M30" s="22">
        <f t="shared" si="4"/>
        <v>16596.3824</v>
      </c>
    </row>
    <row r="31" s="5" customFormat="1" ht="27" customHeight="1" spans="1:14">
      <c r="A31" s="23"/>
      <c r="B31" s="33" t="s">
        <v>112</v>
      </c>
      <c r="C31" s="34" t="s">
        <v>113</v>
      </c>
      <c r="D31" s="43" t="s">
        <v>114</v>
      </c>
      <c r="E31" s="33" t="s">
        <v>34</v>
      </c>
      <c r="F31" s="18" t="s">
        <v>115</v>
      </c>
      <c r="G31" s="18" t="s">
        <v>116</v>
      </c>
      <c r="H31" s="35">
        <v>1259.17</v>
      </c>
      <c r="I31" s="48">
        <f t="shared" si="0"/>
        <v>654.7684</v>
      </c>
      <c r="J31" s="48">
        <f t="shared" si="1"/>
        <v>654.7684</v>
      </c>
      <c r="K31" s="48">
        <f t="shared" si="2"/>
        <v>523.81472</v>
      </c>
      <c r="L31" s="48">
        <f t="shared" si="3"/>
        <v>785.72208</v>
      </c>
      <c r="M31" s="26">
        <f t="shared" si="4"/>
        <v>2619.0736</v>
      </c>
      <c r="N31" s="36"/>
    </row>
    <row r="32" s="5" customFormat="1" ht="27" customHeight="1" spans="1:14">
      <c r="A32" s="23"/>
      <c r="B32" s="33" t="s">
        <v>117</v>
      </c>
      <c r="C32" s="34" t="s">
        <v>118</v>
      </c>
      <c r="D32" s="43" t="s">
        <v>119</v>
      </c>
      <c r="E32" s="43" t="s">
        <v>18</v>
      </c>
      <c r="F32" s="18" t="s">
        <v>120</v>
      </c>
      <c r="G32" s="18" t="s">
        <v>116</v>
      </c>
      <c r="H32" s="35">
        <v>960.22</v>
      </c>
      <c r="I32" s="48">
        <f t="shared" si="0"/>
        <v>499.3144</v>
      </c>
      <c r="J32" s="48">
        <f t="shared" si="1"/>
        <v>499.3144</v>
      </c>
      <c r="K32" s="48">
        <f t="shared" si="2"/>
        <v>399.45152</v>
      </c>
      <c r="L32" s="48">
        <f t="shared" si="3"/>
        <v>599.17728</v>
      </c>
      <c r="M32" s="26">
        <f t="shared" si="4"/>
        <v>1997.2576</v>
      </c>
      <c r="N32" s="36"/>
    </row>
    <row r="33" s="5" customFormat="1" ht="27" customHeight="1" spans="1:14">
      <c r="A33" s="23"/>
      <c r="B33" s="33" t="s">
        <v>121</v>
      </c>
      <c r="C33" s="34" t="s">
        <v>122</v>
      </c>
      <c r="D33" s="33" t="s">
        <v>123</v>
      </c>
      <c r="E33" s="33" t="s">
        <v>18</v>
      </c>
      <c r="F33" s="18" t="s">
        <v>124</v>
      </c>
      <c r="G33" s="18" t="s">
        <v>116</v>
      </c>
      <c r="H33" s="35">
        <v>1340.3</v>
      </c>
      <c r="I33" s="48">
        <f t="shared" si="0"/>
        <v>696.956</v>
      </c>
      <c r="J33" s="48">
        <f t="shared" si="1"/>
        <v>696.956</v>
      </c>
      <c r="K33" s="48">
        <f t="shared" si="2"/>
        <v>557.5648</v>
      </c>
      <c r="L33" s="48">
        <f t="shared" si="3"/>
        <v>836.3472</v>
      </c>
      <c r="M33" s="26">
        <f t="shared" si="4"/>
        <v>2787.824</v>
      </c>
      <c r="N33" s="36"/>
    </row>
    <row r="34" s="5" customFormat="1" ht="27" customHeight="1" spans="1:14">
      <c r="A34" s="23"/>
      <c r="B34" s="33" t="s">
        <v>125</v>
      </c>
      <c r="C34" s="34" t="s">
        <v>126</v>
      </c>
      <c r="D34" s="55" t="s">
        <v>119</v>
      </c>
      <c r="E34" s="33" t="s">
        <v>18</v>
      </c>
      <c r="F34" s="18" t="s">
        <v>127</v>
      </c>
      <c r="G34" s="18" t="s">
        <v>128</v>
      </c>
      <c r="H34" s="35">
        <v>1200.4</v>
      </c>
      <c r="I34" s="48">
        <f t="shared" si="0"/>
        <v>624.208</v>
      </c>
      <c r="J34" s="48">
        <f t="shared" si="1"/>
        <v>624.208</v>
      </c>
      <c r="K34" s="48">
        <f t="shared" si="2"/>
        <v>499.3664</v>
      </c>
      <c r="L34" s="48">
        <f t="shared" si="3"/>
        <v>749.0496</v>
      </c>
      <c r="M34" s="26">
        <f t="shared" si="4"/>
        <v>2496.832</v>
      </c>
      <c r="N34" s="36"/>
    </row>
    <row r="35" s="5" customFormat="1" ht="27" customHeight="1" spans="1:14">
      <c r="A35" s="23"/>
      <c r="B35" s="33" t="s">
        <v>129</v>
      </c>
      <c r="C35" s="37" t="s">
        <v>130</v>
      </c>
      <c r="D35" s="55" t="s">
        <v>131</v>
      </c>
      <c r="E35" s="44" t="s">
        <v>132</v>
      </c>
      <c r="F35" s="18" t="s">
        <v>133</v>
      </c>
      <c r="G35" s="18" t="s">
        <v>134</v>
      </c>
      <c r="H35" s="35">
        <v>1380.2</v>
      </c>
      <c r="I35" s="48">
        <f t="shared" si="0"/>
        <v>717.704</v>
      </c>
      <c r="J35" s="48">
        <f t="shared" si="1"/>
        <v>717.704</v>
      </c>
      <c r="K35" s="48">
        <f t="shared" si="2"/>
        <v>574.1632</v>
      </c>
      <c r="L35" s="48">
        <f t="shared" si="3"/>
        <v>861.2448</v>
      </c>
      <c r="M35" s="26">
        <f t="shared" si="4"/>
        <v>2870.816</v>
      </c>
      <c r="N35" s="36"/>
    </row>
    <row r="36" s="5" customFormat="1" ht="27" customHeight="1" spans="1:14">
      <c r="A36" s="23"/>
      <c r="B36" s="33" t="s">
        <v>135</v>
      </c>
      <c r="C36" s="34" t="s">
        <v>136</v>
      </c>
      <c r="D36" s="33" t="s">
        <v>119</v>
      </c>
      <c r="E36" s="33" t="s">
        <v>137</v>
      </c>
      <c r="F36" s="18" t="s">
        <v>138</v>
      </c>
      <c r="G36" s="18" t="s">
        <v>139</v>
      </c>
      <c r="H36" s="35">
        <v>984.27</v>
      </c>
      <c r="I36" s="48">
        <f t="shared" si="0"/>
        <v>511.8204</v>
      </c>
      <c r="J36" s="48">
        <f t="shared" si="1"/>
        <v>511.8204</v>
      </c>
      <c r="K36" s="48">
        <f t="shared" si="2"/>
        <v>409.45632</v>
      </c>
      <c r="L36" s="48">
        <f t="shared" si="3"/>
        <v>614.18448</v>
      </c>
      <c r="M36" s="26">
        <f t="shared" si="4"/>
        <v>2047.2816</v>
      </c>
      <c r="N36" s="36"/>
    </row>
    <row r="37" s="5" customFormat="1" ht="27" customHeight="1" spans="1:14">
      <c r="A37" s="23"/>
      <c r="B37" s="33" t="s">
        <v>140</v>
      </c>
      <c r="C37" s="34" t="s">
        <v>141</v>
      </c>
      <c r="D37" s="33" t="s">
        <v>142</v>
      </c>
      <c r="E37" s="33" t="s">
        <v>143</v>
      </c>
      <c r="F37" s="18" t="s">
        <v>144</v>
      </c>
      <c r="G37" s="18" t="s">
        <v>145</v>
      </c>
      <c r="H37" s="35">
        <v>854.47</v>
      </c>
      <c r="I37" s="48">
        <f t="shared" si="0"/>
        <v>444.3244</v>
      </c>
      <c r="J37" s="48">
        <f t="shared" si="1"/>
        <v>444.3244</v>
      </c>
      <c r="K37" s="48">
        <f t="shared" si="2"/>
        <v>355.45952</v>
      </c>
      <c r="L37" s="48">
        <f t="shared" si="3"/>
        <v>533.18928</v>
      </c>
      <c r="M37" s="26">
        <f t="shared" si="4"/>
        <v>1777.2976</v>
      </c>
      <c r="N37" s="36"/>
    </row>
    <row r="38" s="4" customFormat="1" ht="27" customHeight="1" spans="1:13">
      <c r="A38" s="15" t="s">
        <v>146</v>
      </c>
      <c r="B38" s="21"/>
      <c r="C38" s="10"/>
      <c r="D38" s="45"/>
      <c r="E38" s="21"/>
      <c r="F38" s="10"/>
      <c r="G38" s="10"/>
      <c r="H38" s="22">
        <v>2597.33</v>
      </c>
      <c r="I38" s="46">
        <f t="shared" si="0"/>
        <v>1350.6116</v>
      </c>
      <c r="J38" s="46">
        <f t="shared" si="1"/>
        <v>1350.6116</v>
      </c>
      <c r="K38" s="46">
        <f t="shared" si="2"/>
        <v>1080.48928</v>
      </c>
      <c r="L38" s="46">
        <f t="shared" si="3"/>
        <v>1620.73392</v>
      </c>
      <c r="M38" s="22">
        <f t="shared" si="4"/>
        <v>5402.4464</v>
      </c>
    </row>
    <row r="39" s="5" customFormat="1" ht="27" customHeight="1" spans="1:13">
      <c r="A39" s="23"/>
      <c r="B39" s="24" t="s">
        <v>147</v>
      </c>
      <c r="C39" s="38" t="s">
        <v>148</v>
      </c>
      <c r="D39" s="38" t="s">
        <v>149</v>
      </c>
      <c r="E39" s="56" t="s">
        <v>18</v>
      </c>
      <c r="F39" s="19" t="s">
        <v>150</v>
      </c>
      <c r="G39" s="24" t="s">
        <v>151</v>
      </c>
      <c r="H39" s="26">
        <v>2597.33</v>
      </c>
      <c r="I39" s="48">
        <f t="shared" si="0"/>
        <v>1350.6116</v>
      </c>
      <c r="J39" s="48">
        <f t="shared" si="1"/>
        <v>1350.6116</v>
      </c>
      <c r="K39" s="48">
        <f t="shared" si="2"/>
        <v>1080.48928</v>
      </c>
      <c r="L39" s="48">
        <f t="shared" si="3"/>
        <v>1620.73392</v>
      </c>
      <c r="M39" s="26">
        <f t="shared" si="4"/>
        <v>5402.4464</v>
      </c>
    </row>
    <row r="40" s="4" customFormat="1" ht="27" customHeight="1" spans="1:13">
      <c r="A40" s="15" t="s">
        <v>152</v>
      </c>
      <c r="B40" s="21"/>
      <c r="C40" s="32"/>
      <c r="D40" s="32"/>
      <c r="E40" s="32"/>
      <c r="F40" s="32"/>
      <c r="G40" s="32"/>
      <c r="H40" s="22">
        <f>H41+H42+H43</f>
        <v>4407.34</v>
      </c>
      <c r="I40" s="46">
        <f t="shared" si="0"/>
        <v>2291.8168</v>
      </c>
      <c r="J40" s="46">
        <f t="shared" si="1"/>
        <v>2291.8168</v>
      </c>
      <c r="K40" s="46">
        <f t="shared" si="2"/>
        <v>1833.45344</v>
      </c>
      <c r="L40" s="46">
        <f t="shared" si="3"/>
        <v>2750.18016</v>
      </c>
      <c r="M40" s="22">
        <f t="shared" si="4"/>
        <v>9167.2672</v>
      </c>
    </row>
    <row r="41" s="5" customFormat="1" ht="27" customHeight="1" spans="1:13">
      <c r="A41" s="17"/>
      <c r="B41" s="24" t="s">
        <v>153</v>
      </c>
      <c r="C41" s="25" t="s">
        <v>154</v>
      </c>
      <c r="D41" s="55" t="s">
        <v>155</v>
      </c>
      <c r="E41" s="55" t="s">
        <v>18</v>
      </c>
      <c r="F41" s="19" t="s">
        <v>156</v>
      </c>
      <c r="G41" s="19" t="s">
        <v>157</v>
      </c>
      <c r="H41" s="26">
        <v>1113.7</v>
      </c>
      <c r="I41" s="48">
        <f t="shared" si="0"/>
        <v>579.124</v>
      </c>
      <c r="J41" s="48">
        <f t="shared" si="1"/>
        <v>579.124</v>
      </c>
      <c r="K41" s="48">
        <f t="shared" si="2"/>
        <v>463.2992</v>
      </c>
      <c r="L41" s="48">
        <f t="shared" si="3"/>
        <v>694.9488</v>
      </c>
      <c r="M41" s="26">
        <f t="shared" si="4"/>
        <v>2316.496</v>
      </c>
    </row>
    <row r="42" s="5" customFormat="1" ht="27" customHeight="1" spans="1:13">
      <c r="A42" s="17"/>
      <c r="B42" s="24" t="s">
        <v>158</v>
      </c>
      <c r="C42" s="25" t="s">
        <v>159</v>
      </c>
      <c r="D42" s="55" t="s">
        <v>160</v>
      </c>
      <c r="E42" s="55" t="s">
        <v>18</v>
      </c>
      <c r="F42" s="38" t="s">
        <v>161</v>
      </c>
      <c r="G42" s="19" t="s">
        <v>162</v>
      </c>
      <c r="H42" s="39">
        <v>2247.56</v>
      </c>
      <c r="I42" s="48">
        <f t="shared" si="0"/>
        <v>1168.7312</v>
      </c>
      <c r="J42" s="48">
        <f t="shared" si="1"/>
        <v>1168.7312</v>
      </c>
      <c r="K42" s="48">
        <f t="shared" si="2"/>
        <v>934.98496</v>
      </c>
      <c r="L42" s="48">
        <f t="shared" si="3"/>
        <v>1402.47744</v>
      </c>
      <c r="M42" s="26">
        <f t="shared" si="4"/>
        <v>4674.9248</v>
      </c>
    </row>
    <row r="43" s="5" customFormat="1" ht="27" customHeight="1" spans="1:13">
      <c r="A43" s="17"/>
      <c r="B43" s="24" t="s">
        <v>163</v>
      </c>
      <c r="C43" s="18" t="s">
        <v>164</v>
      </c>
      <c r="D43" s="33" t="s">
        <v>165</v>
      </c>
      <c r="E43" s="33" t="s">
        <v>34</v>
      </c>
      <c r="F43" s="38" t="s">
        <v>166</v>
      </c>
      <c r="G43" s="19" t="s">
        <v>167</v>
      </c>
      <c r="H43" s="39">
        <v>1046.08</v>
      </c>
      <c r="I43" s="48">
        <f t="shared" si="0"/>
        <v>543.9616</v>
      </c>
      <c r="J43" s="48">
        <f t="shared" si="1"/>
        <v>543.9616</v>
      </c>
      <c r="K43" s="48">
        <f t="shared" si="2"/>
        <v>435.16928</v>
      </c>
      <c r="L43" s="48">
        <f t="shared" si="3"/>
        <v>652.75392</v>
      </c>
      <c r="M43" s="26">
        <f t="shared" si="4"/>
        <v>2175.8464</v>
      </c>
    </row>
    <row r="44" s="4" customFormat="1" ht="27" customHeight="1" spans="1:13">
      <c r="A44" s="15" t="s">
        <v>168</v>
      </c>
      <c r="B44" s="21"/>
      <c r="C44" s="32"/>
      <c r="D44" s="32"/>
      <c r="E44" s="32"/>
      <c r="F44" s="32"/>
      <c r="G44" s="10"/>
      <c r="H44" s="40">
        <f>H45+H46+H47</f>
        <v>6382.3</v>
      </c>
      <c r="I44" s="46">
        <f t="shared" si="0"/>
        <v>3318.796</v>
      </c>
      <c r="J44" s="46">
        <f t="shared" si="1"/>
        <v>3318.796</v>
      </c>
      <c r="K44" s="46">
        <f t="shared" si="2"/>
        <v>2655.0368</v>
      </c>
      <c r="L44" s="46">
        <f t="shared" si="3"/>
        <v>3982.5552</v>
      </c>
      <c r="M44" s="22">
        <f t="shared" si="4"/>
        <v>13275.184</v>
      </c>
    </row>
    <row r="45" s="5" customFormat="1" ht="30" customHeight="1" spans="1:13">
      <c r="A45" s="23"/>
      <c r="B45" s="24" t="s">
        <v>169</v>
      </c>
      <c r="C45" s="38" t="s">
        <v>170</v>
      </c>
      <c r="D45" s="56" t="s">
        <v>171</v>
      </c>
      <c r="E45" s="56" t="s">
        <v>34</v>
      </c>
      <c r="F45" s="38" t="s">
        <v>172</v>
      </c>
      <c r="G45" s="38" t="s">
        <v>173</v>
      </c>
      <c r="H45" s="26">
        <v>1437.66</v>
      </c>
      <c r="I45" s="48">
        <f t="shared" si="0"/>
        <v>747.5832</v>
      </c>
      <c r="J45" s="48">
        <f t="shared" si="1"/>
        <v>747.5832</v>
      </c>
      <c r="K45" s="48">
        <f t="shared" si="2"/>
        <v>598.06656</v>
      </c>
      <c r="L45" s="48">
        <f t="shared" si="3"/>
        <v>897.09984</v>
      </c>
      <c r="M45" s="26">
        <f t="shared" si="4"/>
        <v>2990.3328</v>
      </c>
    </row>
    <row r="46" s="5" customFormat="1" ht="30" customHeight="1" spans="1:13">
      <c r="A46" s="23"/>
      <c r="B46" s="24" t="s">
        <v>174</v>
      </c>
      <c r="C46" s="38" t="s">
        <v>175</v>
      </c>
      <c r="D46" s="56" t="s">
        <v>176</v>
      </c>
      <c r="E46" s="56" t="s">
        <v>18</v>
      </c>
      <c r="F46" s="38" t="s">
        <v>177</v>
      </c>
      <c r="G46" s="38" t="s">
        <v>178</v>
      </c>
      <c r="H46" s="26">
        <v>2128.92</v>
      </c>
      <c r="I46" s="48">
        <f t="shared" si="0"/>
        <v>1107.0384</v>
      </c>
      <c r="J46" s="48">
        <f t="shared" si="1"/>
        <v>1107.0384</v>
      </c>
      <c r="K46" s="48">
        <f t="shared" si="2"/>
        <v>885.63072</v>
      </c>
      <c r="L46" s="48">
        <f t="shared" si="3"/>
        <v>1328.44608</v>
      </c>
      <c r="M46" s="26">
        <f t="shared" si="4"/>
        <v>4428.1536</v>
      </c>
    </row>
    <row r="47" s="1" customFormat="1" ht="30" customHeight="1" spans="1:13">
      <c r="A47" s="27"/>
      <c r="B47" s="24" t="s">
        <v>179</v>
      </c>
      <c r="C47" s="38" t="s">
        <v>180</v>
      </c>
      <c r="D47" s="56" t="s">
        <v>181</v>
      </c>
      <c r="E47" s="56" t="s">
        <v>18</v>
      </c>
      <c r="F47" s="38" t="s">
        <v>182</v>
      </c>
      <c r="G47" s="38" t="s">
        <v>183</v>
      </c>
      <c r="H47" s="26">
        <v>2815.72</v>
      </c>
      <c r="I47" s="48">
        <f t="shared" si="0"/>
        <v>1464.1744</v>
      </c>
      <c r="J47" s="48">
        <f t="shared" si="1"/>
        <v>1464.1744</v>
      </c>
      <c r="K47" s="48">
        <f t="shared" si="2"/>
        <v>1171.33952</v>
      </c>
      <c r="L47" s="48">
        <f t="shared" si="3"/>
        <v>1757.00928</v>
      </c>
      <c r="M47" s="26">
        <f t="shared" si="4"/>
        <v>5856.6976</v>
      </c>
    </row>
    <row r="48" s="1" customFormat="1" customHeight="1" spans="8:13">
      <c r="H48" s="6"/>
      <c r="I48" s="42"/>
      <c r="J48" s="42"/>
      <c r="K48" s="42"/>
      <c r="L48" s="42"/>
      <c r="M48" s="42"/>
    </row>
    <row r="49" s="1" customFormat="1" customHeight="1" spans="8:13">
      <c r="H49" s="41"/>
      <c r="I49" s="42"/>
      <c r="J49" s="42"/>
      <c r="K49" s="42"/>
      <c r="L49" s="42"/>
      <c r="M49" s="42"/>
    </row>
    <row r="50" s="1" customFormat="1" customHeight="1" spans="8:13">
      <c r="H50" s="41"/>
      <c r="I50" s="42"/>
      <c r="J50" s="42"/>
      <c r="K50" s="42"/>
      <c r="L50" s="42"/>
      <c r="M50" s="42"/>
    </row>
    <row r="51" s="1" customFormat="1" customHeight="1" spans="8:13">
      <c r="H51" s="41"/>
      <c r="I51" s="42"/>
      <c r="J51" s="42"/>
      <c r="K51" s="42"/>
      <c r="L51" s="42"/>
      <c r="M51" s="42"/>
    </row>
  </sheetData>
  <mergeCells count="22">
    <mergeCell ref="A1:M1"/>
    <mergeCell ref="A4:E4"/>
    <mergeCell ref="A2:A3"/>
    <mergeCell ref="A5:A13"/>
    <mergeCell ref="A14:A20"/>
    <mergeCell ref="A21:A29"/>
    <mergeCell ref="A30:A37"/>
    <mergeCell ref="A38:A39"/>
    <mergeCell ref="A40:A43"/>
    <mergeCell ref="A44:A47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51"/>
  <sheetViews>
    <sheetView workbookViewId="0">
      <selection activeCell="A1" sqref="A1:F1"/>
    </sheetView>
  </sheetViews>
  <sheetFormatPr defaultColWidth="9" defaultRowHeight="12" customHeight="1" outlineLevelCol="6"/>
  <cols>
    <col min="1" max="1" width="8.83333333333333" style="1" customWidth="1"/>
    <col min="2" max="2" width="10.1666666666667" style="1" customWidth="1"/>
    <col min="3" max="3" width="10" style="1" customWidth="1"/>
    <col min="4" max="4" width="16.6666666666667" style="1" customWidth="1"/>
    <col min="5" max="5" width="15.3333333333333" style="1" customWidth="1"/>
    <col min="6" max="6" width="13.8333333333333" style="6" customWidth="1"/>
    <col min="7" max="33" width="9" style="1"/>
  </cols>
  <sheetData>
    <row r="1" s="1" customFormat="1" ht="36" customHeight="1" spans="1:6">
      <c r="A1" s="7" t="s">
        <v>184</v>
      </c>
      <c r="B1" s="7"/>
      <c r="C1" s="7"/>
      <c r="D1" s="7"/>
      <c r="E1" s="7"/>
      <c r="F1" s="8"/>
    </row>
    <row r="2" s="1" customFormat="1" ht="29" customHeight="1" spans="1:6">
      <c r="A2" s="9" t="s">
        <v>1</v>
      </c>
      <c r="B2" s="9" t="s">
        <v>2</v>
      </c>
      <c r="C2" s="9" t="s">
        <v>3</v>
      </c>
      <c r="D2" s="9" t="s">
        <v>6</v>
      </c>
      <c r="E2" s="9" t="s">
        <v>7</v>
      </c>
      <c r="F2" s="10" t="s">
        <v>8</v>
      </c>
    </row>
    <row r="3" s="2" customFormat="1" ht="29" customHeight="1" spans="1:6">
      <c r="A3" s="9"/>
      <c r="B3" s="9"/>
      <c r="C3" s="9"/>
      <c r="D3" s="9"/>
      <c r="E3" s="9"/>
      <c r="F3" s="10"/>
    </row>
    <row r="4" s="3" customFormat="1" ht="27" customHeight="1" spans="1:6">
      <c r="A4" s="11" t="s">
        <v>14</v>
      </c>
      <c r="B4" s="12"/>
      <c r="C4" s="12"/>
      <c r="D4" s="13"/>
      <c r="E4" s="13"/>
      <c r="F4" s="14">
        <v>54916.66</v>
      </c>
    </row>
    <row r="5" s="2" customFormat="1" ht="27" customHeight="1" spans="1:6">
      <c r="A5" s="15" t="s">
        <v>15</v>
      </c>
      <c r="B5" s="9"/>
      <c r="C5" s="9"/>
      <c r="D5" s="9"/>
      <c r="E5" s="9"/>
      <c r="F5" s="16">
        <v>14281.33</v>
      </c>
    </row>
    <row r="6" s="4" customFormat="1" ht="27" customHeight="1" spans="1:6">
      <c r="A6" s="17"/>
      <c r="B6" s="18">
        <v>1</v>
      </c>
      <c r="C6" s="18" t="s">
        <v>16</v>
      </c>
      <c r="D6" s="18" t="s">
        <v>19</v>
      </c>
      <c r="E6" s="18" t="s">
        <v>20</v>
      </c>
      <c r="F6" s="19">
        <v>2103.32</v>
      </c>
    </row>
    <row r="7" s="4" customFormat="1" ht="27" customHeight="1" spans="1:6">
      <c r="A7" s="17"/>
      <c r="B7" s="18">
        <v>2</v>
      </c>
      <c r="C7" s="18" t="s">
        <v>21</v>
      </c>
      <c r="D7" s="18" t="s">
        <v>23</v>
      </c>
      <c r="E7" s="18" t="s">
        <v>24</v>
      </c>
      <c r="F7" s="19">
        <v>1211.8</v>
      </c>
    </row>
    <row r="8" s="4" customFormat="1" ht="27" customHeight="1" spans="1:6">
      <c r="A8" s="17"/>
      <c r="B8" s="18">
        <v>3</v>
      </c>
      <c r="C8" s="18" t="s">
        <v>25</v>
      </c>
      <c r="D8" s="18" t="s">
        <v>26</v>
      </c>
      <c r="E8" s="18" t="s">
        <v>27</v>
      </c>
      <c r="F8" s="19">
        <v>2914.05</v>
      </c>
    </row>
    <row r="9" s="4" customFormat="1" ht="27" customHeight="1" spans="1:6">
      <c r="A9" s="17"/>
      <c r="B9" s="18">
        <v>4</v>
      </c>
      <c r="C9" s="18" t="s">
        <v>28</v>
      </c>
      <c r="D9" s="18" t="s">
        <v>31</v>
      </c>
      <c r="E9" s="18" t="s">
        <v>32</v>
      </c>
      <c r="F9" s="19">
        <v>1643.6</v>
      </c>
    </row>
    <row r="10" s="4" customFormat="1" ht="27" customHeight="1" spans="1:6">
      <c r="A10" s="17"/>
      <c r="B10" s="18">
        <v>5</v>
      </c>
      <c r="C10" s="18" t="s">
        <v>33</v>
      </c>
      <c r="D10" s="18" t="s">
        <v>35</v>
      </c>
      <c r="E10" s="18" t="s">
        <v>36</v>
      </c>
      <c r="F10" s="19">
        <v>1942.32</v>
      </c>
    </row>
    <row r="11" s="4" customFormat="1" ht="27" customHeight="1" spans="1:6">
      <c r="A11" s="17"/>
      <c r="B11" s="18">
        <v>6</v>
      </c>
      <c r="C11" s="18" t="s">
        <v>37</v>
      </c>
      <c r="D11" s="18" t="s">
        <v>38</v>
      </c>
      <c r="E11" s="18" t="s">
        <v>39</v>
      </c>
      <c r="F11" s="19">
        <v>1726.41</v>
      </c>
    </row>
    <row r="12" s="5" customFormat="1" ht="27" customHeight="1" spans="1:6">
      <c r="A12" s="17"/>
      <c r="B12" s="18">
        <v>7</v>
      </c>
      <c r="C12" s="18" t="s">
        <v>40</v>
      </c>
      <c r="D12" s="18" t="s">
        <v>42</v>
      </c>
      <c r="E12" s="18" t="s">
        <v>43</v>
      </c>
      <c r="F12" s="19">
        <v>1013.18</v>
      </c>
    </row>
    <row r="13" s="5" customFormat="1" ht="27" customHeight="1" spans="1:6">
      <c r="A13" s="20"/>
      <c r="B13" s="18">
        <v>8</v>
      </c>
      <c r="C13" s="18" t="s">
        <v>44</v>
      </c>
      <c r="D13" s="18" t="s">
        <v>46</v>
      </c>
      <c r="E13" s="18" t="s">
        <v>47</v>
      </c>
      <c r="F13" s="19">
        <v>1726.65</v>
      </c>
    </row>
    <row r="14" s="4" customFormat="1" ht="27" customHeight="1" spans="1:6">
      <c r="A14" s="15" t="s">
        <v>48</v>
      </c>
      <c r="B14" s="21"/>
      <c r="C14" s="10"/>
      <c r="D14" s="10"/>
      <c r="E14" s="10"/>
      <c r="F14" s="22">
        <v>8642.76</v>
      </c>
    </row>
    <row r="15" s="5" customFormat="1" ht="27" customHeight="1" spans="1:6">
      <c r="A15" s="23"/>
      <c r="B15" s="24">
        <v>1</v>
      </c>
      <c r="C15" s="25" t="s">
        <v>50</v>
      </c>
      <c r="D15" s="18" t="s">
        <v>52</v>
      </c>
      <c r="E15" s="25" t="s">
        <v>53</v>
      </c>
      <c r="F15" s="26">
        <v>1415.55</v>
      </c>
    </row>
    <row r="16" s="5" customFormat="1" ht="27" customHeight="1" spans="1:6">
      <c r="A16" s="23"/>
      <c r="B16" s="24">
        <v>2</v>
      </c>
      <c r="C16" s="25" t="s">
        <v>55</v>
      </c>
      <c r="D16" s="25" t="s">
        <v>57</v>
      </c>
      <c r="E16" s="25" t="s">
        <v>58</v>
      </c>
      <c r="F16" s="26">
        <v>1359.49</v>
      </c>
    </row>
    <row r="17" s="5" customFormat="1" ht="27" customHeight="1" spans="1:6">
      <c r="A17" s="23"/>
      <c r="B17" s="24">
        <v>3</v>
      </c>
      <c r="C17" s="25" t="s">
        <v>60</v>
      </c>
      <c r="D17" s="25" t="s">
        <v>63</v>
      </c>
      <c r="E17" s="25" t="s">
        <v>64</v>
      </c>
      <c r="F17" s="26">
        <v>1435.26</v>
      </c>
    </row>
    <row r="18" s="5" customFormat="1" ht="27" customHeight="1" spans="1:6">
      <c r="A18" s="23"/>
      <c r="B18" s="24">
        <v>4</v>
      </c>
      <c r="C18" s="25" t="s">
        <v>66</v>
      </c>
      <c r="D18" s="25" t="s">
        <v>57</v>
      </c>
      <c r="E18" s="25" t="s">
        <v>58</v>
      </c>
      <c r="F18" s="26">
        <v>1552.18</v>
      </c>
    </row>
    <row r="19" s="5" customFormat="1" ht="27" customHeight="1" spans="1:6">
      <c r="A19" s="23"/>
      <c r="B19" s="24">
        <v>5</v>
      </c>
      <c r="C19" s="25" t="s">
        <v>69</v>
      </c>
      <c r="D19" s="18" t="s">
        <v>71</v>
      </c>
      <c r="E19" s="25" t="s">
        <v>53</v>
      </c>
      <c r="F19" s="26">
        <v>1417.05</v>
      </c>
    </row>
    <row r="20" s="5" customFormat="1" ht="27" customHeight="1" spans="1:6">
      <c r="A20" s="27"/>
      <c r="B20" s="24">
        <v>6</v>
      </c>
      <c r="C20" s="25" t="s">
        <v>73</v>
      </c>
      <c r="D20" s="18" t="s">
        <v>74</v>
      </c>
      <c r="E20" s="25" t="s">
        <v>53</v>
      </c>
      <c r="F20" s="26">
        <v>1463.23</v>
      </c>
    </row>
    <row r="21" s="4" customFormat="1" ht="27" customHeight="1" spans="1:6">
      <c r="A21" s="15" t="s">
        <v>75</v>
      </c>
      <c r="B21" s="28"/>
      <c r="C21" s="29"/>
      <c r="D21" s="30"/>
      <c r="E21" s="30"/>
      <c r="F21" s="22">
        <v>10626.57</v>
      </c>
    </row>
    <row r="22" s="5" customFormat="1" ht="27" customHeight="1" spans="1:6">
      <c r="A22" s="23"/>
      <c r="B22" s="24">
        <v>1</v>
      </c>
      <c r="C22" s="25" t="s">
        <v>77</v>
      </c>
      <c r="D22" s="25" t="s">
        <v>79</v>
      </c>
      <c r="E22" s="25" t="s">
        <v>80</v>
      </c>
      <c r="F22" s="26">
        <v>1226.08</v>
      </c>
    </row>
    <row r="23" s="5" customFormat="1" ht="27" customHeight="1" spans="1:6">
      <c r="A23" s="23"/>
      <c r="B23" s="24">
        <v>2</v>
      </c>
      <c r="C23" s="25" t="s">
        <v>82</v>
      </c>
      <c r="D23" s="25" t="s">
        <v>79</v>
      </c>
      <c r="E23" s="25" t="s">
        <v>80</v>
      </c>
      <c r="F23" s="31">
        <v>1038.47</v>
      </c>
    </row>
    <row r="24" s="4" customFormat="1" ht="27" customHeight="1" spans="1:6">
      <c r="A24" s="23"/>
      <c r="B24" s="24">
        <v>3</v>
      </c>
      <c r="C24" s="25" t="s">
        <v>85</v>
      </c>
      <c r="D24" s="25" t="s">
        <v>87</v>
      </c>
      <c r="E24" s="25" t="s">
        <v>88</v>
      </c>
      <c r="F24" s="26">
        <v>1045.14</v>
      </c>
    </row>
    <row r="25" s="5" customFormat="1" ht="27" customHeight="1" spans="1:6">
      <c r="A25" s="23"/>
      <c r="B25" s="24">
        <v>4</v>
      </c>
      <c r="C25" s="25" t="s">
        <v>90</v>
      </c>
      <c r="D25" s="25" t="s">
        <v>92</v>
      </c>
      <c r="E25" s="25" t="s">
        <v>93</v>
      </c>
      <c r="F25" s="26">
        <v>1542.21</v>
      </c>
    </row>
    <row r="26" s="5" customFormat="1" ht="27" customHeight="1" spans="1:6">
      <c r="A26" s="23"/>
      <c r="B26" s="24">
        <v>5</v>
      </c>
      <c r="C26" s="25" t="s">
        <v>95</v>
      </c>
      <c r="D26" s="25" t="s">
        <v>79</v>
      </c>
      <c r="E26" s="25" t="s">
        <v>80</v>
      </c>
      <c r="F26" s="26">
        <v>2126.02</v>
      </c>
    </row>
    <row r="27" s="5" customFormat="1" ht="27" customHeight="1" spans="1:6">
      <c r="A27" s="23"/>
      <c r="B27" s="24">
        <v>6</v>
      </c>
      <c r="C27" s="25" t="s">
        <v>97</v>
      </c>
      <c r="D27" s="25" t="s">
        <v>99</v>
      </c>
      <c r="E27" s="25" t="s">
        <v>100</v>
      </c>
      <c r="F27" s="26">
        <v>1323.15</v>
      </c>
    </row>
    <row r="28" s="5" customFormat="1" ht="27" customHeight="1" spans="1:6">
      <c r="A28" s="23"/>
      <c r="B28" s="24">
        <v>7</v>
      </c>
      <c r="C28" s="25" t="s">
        <v>102</v>
      </c>
      <c r="D28" s="25" t="s">
        <v>104</v>
      </c>
      <c r="E28" s="25" t="s">
        <v>105</v>
      </c>
      <c r="F28" s="26">
        <v>1156.12</v>
      </c>
    </row>
    <row r="29" s="5" customFormat="1" ht="27" customHeight="1" spans="1:6">
      <c r="A29" s="27"/>
      <c r="B29" s="24">
        <v>8</v>
      </c>
      <c r="C29" s="25" t="s">
        <v>185</v>
      </c>
      <c r="D29" s="25" t="s">
        <v>109</v>
      </c>
      <c r="E29" s="25" t="s">
        <v>110</v>
      </c>
      <c r="F29" s="26">
        <v>1169.38</v>
      </c>
    </row>
    <row r="30" s="4" customFormat="1" ht="27" customHeight="1" spans="1:6">
      <c r="A30" s="15" t="s">
        <v>111</v>
      </c>
      <c r="B30" s="21"/>
      <c r="C30" s="32"/>
      <c r="D30" s="32"/>
      <c r="E30" s="32"/>
      <c r="F30" s="22">
        <v>7979.03</v>
      </c>
    </row>
    <row r="31" s="5" customFormat="1" ht="27" customHeight="1" spans="1:7">
      <c r="A31" s="23"/>
      <c r="B31" s="33">
        <v>1</v>
      </c>
      <c r="C31" s="34" t="s">
        <v>113</v>
      </c>
      <c r="D31" s="18" t="s">
        <v>115</v>
      </c>
      <c r="E31" s="18" t="s">
        <v>116</v>
      </c>
      <c r="F31" s="35">
        <v>1259.17</v>
      </c>
      <c r="G31" s="36"/>
    </row>
    <row r="32" s="5" customFormat="1" ht="27" customHeight="1" spans="1:7">
      <c r="A32" s="23"/>
      <c r="B32" s="33">
        <v>2</v>
      </c>
      <c r="C32" s="34" t="s">
        <v>118</v>
      </c>
      <c r="D32" s="18" t="s">
        <v>186</v>
      </c>
      <c r="E32" s="18" t="s">
        <v>116</v>
      </c>
      <c r="F32" s="35">
        <v>960.22</v>
      </c>
      <c r="G32" s="36"/>
    </row>
    <row r="33" s="5" customFormat="1" ht="27" customHeight="1" spans="1:7">
      <c r="A33" s="23"/>
      <c r="B33" s="33">
        <v>3</v>
      </c>
      <c r="C33" s="34" t="s">
        <v>122</v>
      </c>
      <c r="D33" s="18" t="s">
        <v>124</v>
      </c>
      <c r="E33" s="18" t="s">
        <v>116</v>
      </c>
      <c r="F33" s="35">
        <v>1340.3</v>
      </c>
      <c r="G33" s="36"/>
    </row>
    <row r="34" s="5" customFormat="1" ht="27" customHeight="1" spans="1:7">
      <c r="A34" s="23"/>
      <c r="B34" s="33">
        <v>4</v>
      </c>
      <c r="C34" s="34" t="s">
        <v>126</v>
      </c>
      <c r="D34" s="18" t="s">
        <v>127</v>
      </c>
      <c r="E34" s="18" t="s">
        <v>128</v>
      </c>
      <c r="F34" s="35">
        <v>1200.4</v>
      </c>
      <c r="G34" s="36"/>
    </row>
    <row r="35" s="5" customFormat="1" ht="27" customHeight="1" spans="1:7">
      <c r="A35" s="23"/>
      <c r="B35" s="33">
        <v>5</v>
      </c>
      <c r="C35" s="37" t="s">
        <v>130</v>
      </c>
      <c r="D35" s="18" t="s">
        <v>138</v>
      </c>
      <c r="E35" s="18" t="s">
        <v>139</v>
      </c>
      <c r="F35" s="35">
        <v>1380.2</v>
      </c>
      <c r="G35" s="36"/>
    </row>
    <row r="36" s="5" customFormat="1" ht="27" customHeight="1" spans="1:7">
      <c r="A36" s="23"/>
      <c r="B36" s="33">
        <v>6</v>
      </c>
      <c r="C36" s="34" t="s">
        <v>136</v>
      </c>
      <c r="D36" s="18" t="s">
        <v>138</v>
      </c>
      <c r="E36" s="18" t="s">
        <v>139</v>
      </c>
      <c r="F36" s="35">
        <v>984.27</v>
      </c>
      <c r="G36" s="36"/>
    </row>
    <row r="37" s="5" customFormat="1" ht="27" customHeight="1" spans="1:7">
      <c r="A37" s="23"/>
      <c r="B37" s="33">
        <v>7</v>
      </c>
      <c r="C37" s="34" t="s">
        <v>141</v>
      </c>
      <c r="D37" s="18" t="s">
        <v>144</v>
      </c>
      <c r="E37" s="18" t="s">
        <v>145</v>
      </c>
      <c r="F37" s="35">
        <v>854.47</v>
      </c>
      <c r="G37" s="36"/>
    </row>
    <row r="38" s="4" customFormat="1" ht="27" customHeight="1" spans="1:6">
      <c r="A38" s="15" t="s">
        <v>146</v>
      </c>
      <c r="B38" s="21"/>
      <c r="C38" s="10"/>
      <c r="D38" s="10"/>
      <c r="E38" s="10"/>
      <c r="F38" s="22">
        <v>2597.33</v>
      </c>
    </row>
    <row r="39" s="5" customFormat="1" ht="27" customHeight="1" spans="1:6">
      <c r="A39" s="23"/>
      <c r="B39" s="24">
        <v>1</v>
      </c>
      <c r="C39" s="38" t="s">
        <v>148</v>
      </c>
      <c r="D39" s="19" t="s">
        <v>150</v>
      </c>
      <c r="E39" s="24" t="s">
        <v>151</v>
      </c>
      <c r="F39" s="26">
        <v>2597.33</v>
      </c>
    </row>
    <row r="40" s="4" customFormat="1" ht="27" customHeight="1" spans="1:6">
      <c r="A40" s="15" t="s">
        <v>152</v>
      </c>
      <c r="B40" s="21"/>
      <c r="C40" s="32"/>
      <c r="D40" s="32"/>
      <c r="E40" s="32"/>
      <c r="F40" s="22">
        <v>4407.34</v>
      </c>
    </row>
    <row r="41" s="5" customFormat="1" ht="27" customHeight="1" spans="1:6">
      <c r="A41" s="17"/>
      <c r="B41" s="24">
        <v>1</v>
      </c>
      <c r="C41" s="25" t="s">
        <v>154</v>
      </c>
      <c r="D41" s="19" t="s">
        <v>156</v>
      </c>
      <c r="E41" s="19" t="s">
        <v>157</v>
      </c>
      <c r="F41" s="26">
        <v>1113.7</v>
      </c>
    </row>
    <row r="42" s="5" customFormat="1" ht="27" customHeight="1" spans="1:6">
      <c r="A42" s="17"/>
      <c r="B42" s="24">
        <v>2</v>
      </c>
      <c r="C42" s="25" t="s">
        <v>159</v>
      </c>
      <c r="D42" s="38" t="s">
        <v>161</v>
      </c>
      <c r="E42" s="19" t="s">
        <v>162</v>
      </c>
      <c r="F42" s="39">
        <v>2247.56</v>
      </c>
    </row>
    <row r="43" s="5" customFormat="1" ht="27" customHeight="1" spans="1:6">
      <c r="A43" s="17"/>
      <c r="B43" s="24">
        <v>3</v>
      </c>
      <c r="C43" s="18" t="s">
        <v>164</v>
      </c>
      <c r="D43" s="38" t="s">
        <v>166</v>
      </c>
      <c r="E43" s="19" t="s">
        <v>167</v>
      </c>
      <c r="F43" s="39">
        <v>1046.08</v>
      </c>
    </row>
    <row r="44" s="4" customFormat="1" ht="27" customHeight="1" spans="1:6">
      <c r="A44" s="15" t="s">
        <v>168</v>
      </c>
      <c r="B44" s="21"/>
      <c r="C44" s="32"/>
      <c r="D44" s="32"/>
      <c r="E44" s="10"/>
      <c r="F44" s="40">
        <v>6382.3</v>
      </c>
    </row>
    <row r="45" s="5" customFormat="1" ht="30" customHeight="1" spans="1:6">
      <c r="A45" s="23"/>
      <c r="B45" s="24">
        <v>1</v>
      </c>
      <c r="C45" s="38" t="s">
        <v>170</v>
      </c>
      <c r="D45" s="38" t="s">
        <v>172</v>
      </c>
      <c r="E45" s="38" t="s">
        <v>173</v>
      </c>
      <c r="F45" s="26">
        <v>1437.66</v>
      </c>
    </row>
    <row r="46" s="5" customFormat="1" ht="30" customHeight="1" spans="1:6">
      <c r="A46" s="23"/>
      <c r="B46" s="24">
        <v>2</v>
      </c>
      <c r="C46" s="38" t="s">
        <v>175</v>
      </c>
      <c r="D46" s="38" t="s">
        <v>177</v>
      </c>
      <c r="E46" s="38" t="s">
        <v>178</v>
      </c>
      <c r="F46" s="26">
        <v>2128.92</v>
      </c>
    </row>
    <row r="47" s="1" customFormat="1" ht="30" customHeight="1" spans="1:6">
      <c r="A47" s="27"/>
      <c r="B47" s="24">
        <v>3</v>
      </c>
      <c r="C47" s="38" t="s">
        <v>180</v>
      </c>
      <c r="D47" s="38" t="s">
        <v>182</v>
      </c>
      <c r="E47" s="38" t="s">
        <v>183</v>
      </c>
      <c r="F47" s="26">
        <v>2815.72</v>
      </c>
    </row>
    <row r="48" s="1" customFormat="1" customHeight="1" spans="6:6">
      <c r="F48" s="6"/>
    </row>
    <row r="49" s="1" customFormat="1" customHeight="1" spans="6:6">
      <c r="F49" s="41"/>
    </row>
    <row r="50" s="1" customFormat="1" customHeight="1" spans="6:6">
      <c r="F50" s="41"/>
    </row>
    <row r="51" s="1" customFormat="1" customHeight="1" spans="6:6">
      <c r="F51" s="41"/>
    </row>
  </sheetData>
  <mergeCells count="15">
    <mergeCell ref="A1:F1"/>
    <mergeCell ref="A4:C4"/>
    <mergeCell ref="A2:A3"/>
    <mergeCell ref="A5:A13"/>
    <mergeCell ref="A14:A20"/>
    <mergeCell ref="A21:A29"/>
    <mergeCell ref="A30:A37"/>
    <mergeCell ref="A38:A39"/>
    <mergeCell ref="A40:A43"/>
    <mergeCell ref="A44:A47"/>
    <mergeCell ref="B2:B3"/>
    <mergeCell ref="C2:C3"/>
    <mergeCell ref="D2:D3"/>
    <mergeCell ref="E2:E3"/>
    <mergeCell ref="F2:F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勿念心安</cp:lastModifiedBy>
  <dcterms:created xsi:type="dcterms:W3CDTF">2006-09-16T00:00:00Z</dcterms:created>
  <dcterms:modified xsi:type="dcterms:W3CDTF">2025-07-04T01:41:44Z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C5966EA14648473C9A9DA353CDF7FB35_13</vt:lpwstr>
  </property>
  <property fmtid="{D5CDD505-2E9C-101B-9397-08002B2CF9AE}" pid="3" name="KSOProductBuildVer">
    <vt:lpwstr>2052-12.1.0.21541</vt:lpwstr>
  </property>
</Properties>
</file>